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610"/>
  <workbookPr/>
  <mc:AlternateContent xmlns:mc="http://schemas.openxmlformats.org/markup-compatibility/2006">
    <mc:Choice Requires="x15">
      <x15ac:absPath xmlns:x15ac="http://schemas.microsoft.com/office/spreadsheetml/2010/11/ac" url="/Volumes/Burnich My Book/DND/DND Marketing/Cost Benefits Spreadsheet/My Versions/Rebranded/"/>
    </mc:Choice>
  </mc:AlternateContent>
  <bookViews>
    <workbookView xWindow="-34960" yWindow="320" windowWidth="34960" windowHeight="21200"/>
  </bookViews>
  <sheets>
    <sheet name="Welcome" sheetId="7" r:id="rId1"/>
    <sheet name="Basic Costs" sheetId="3" r:id="rId2"/>
    <sheet name="Potential Savings" sheetId="6" r:id="rId3"/>
    <sheet name="Detailed Costs" sheetId="1" r:id="rId4"/>
    <sheet name="Detailed Potential Savings" sheetId="2" r:id="rId5"/>
  </sheets>
  <definedNames>
    <definedName name="_xlnm.Print_Area" localSheetId="1">'Basic Costs'!$A$1:$I$33</definedName>
    <definedName name="_xlnm.Print_Area" localSheetId="3">'Detailed Costs'!$A$1:$J$62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5" i="1" l="1"/>
  <c r="I17" i="1"/>
  <c r="I20" i="1"/>
  <c r="E42" i="2"/>
  <c r="E33" i="2"/>
  <c r="I21" i="1"/>
  <c r="G33" i="2"/>
  <c r="I22" i="1"/>
  <c r="I33" i="2"/>
  <c r="K33" i="2"/>
  <c r="I24" i="1"/>
  <c r="M33" i="2"/>
  <c r="E31" i="2"/>
  <c r="F36" i="6"/>
  <c r="N29" i="6"/>
  <c r="C23" i="6"/>
  <c r="F23" i="6"/>
  <c r="F26" i="6"/>
  <c r="N14" i="6"/>
  <c r="I26" i="1"/>
  <c r="I36" i="1"/>
  <c r="N34" i="6"/>
  <c r="N33" i="6"/>
  <c r="N32" i="6"/>
  <c r="N31" i="6"/>
  <c r="N30" i="6"/>
  <c r="N21" i="6"/>
  <c r="N26" i="6"/>
  <c r="N25" i="6"/>
  <c r="N24" i="6"/>
  <c r="N23" i="6"/>
  <c r="N22" i="6"/>
  <c r="N19" i="6"/>
  <c r="N18" i="6"/>
  <c r="N17" i="6"/>
  <c r="N16" i="6"/>
  <c r="N15" i="6"/>
  <c r="G30" i="2"/>
  <c r="E11" i="2"/>
  <c r="G11" i="2"/>
  <c r="E12" i="2"/>
  <c r="G12" i="2"/>
  <c r="E13" i="2"/>
  <c r="G13" i="2"/>
  <c r="E14" i="2"/>
  <c r="G14" i="2"/>
  <c r="E15" i="2"/>
  <c r="G15" i="2"/>
  <c r="E16" i="2"/>
  <c r="G16" i="2"/>
  <c r="E17" i="2"/>
  <c r="G17" i="2"/>
  <c r="E18" i="2"/>
  <c r="G18" i="2"/>
  <c r="E19" i="2"/>
  <c r="G19" i="2"/>
  <c r="E20" i="2"/>
  <c r="G20" i="2"/>
  <c r="E21" i="2"/>
  <c r="G21" i="2"/>
  <c r="E22" i="2"/>
  <c r="G22" i="2"/>
  <c r="E23" i="2"/>
  <c r="G23" i="2"/>
  <c r="G26" i="2"/>
  <c r="E26" i="2"/>
  <c r="I11" i="2"/>
  <c r="I12" i="2"/>
  <c r="I13" i="2"/>
  <c r="I14" i="2"/>
  <c r="I15" i="2"/>
  <c r="I16" i="2"/>
  <c r="I17" i="2"/>
  <c r="I18" i="2"/>
  <c r="I19" i="2"/>
  <c r="I20" i="2"/>
  <c r="I21" i="2"/>
  <c r="I22" i="2"/>
  <c r="I23" i="2"/>
  <c r="I26" i="2"/>
  <c r="M11" i="2"/>
  <c r="M12" i="2"/>
  <c r="M13" i="2"/>
  <c r="M14" i="2"/>
  <c r="M15" i="2"/>
  <c r="M16" i="2"/>
  <c r="M17" i="2"/>
  <c r="M18" i="2"/>
  <c r="M19" i="2"/>
  <c r="M20" i="2"/>
  <c r="M21" i="2"/>
  <c r="M22" i="2"/>
  <c r="M23" i="2"/>
  <c r="M26" i="2"/>
  <c r="M34" i="2"/>
  <c r="E34" i="2"/>
  <c r="K34" i="2"/>
  <c r="I34" i="2"/>
  <c r="E36" i="2"/>
  <c r="G34" i="2"/>
  <c r="M30" i="2"/>
  <c r="K30" i="2"/>
  <c r="I30" i="2"/>
  <c r="M31" i="2"/>
  <c r="M32" i="2"/>
  <c r="K31" i="2"/>
  <c r="K32" i="2"/>
  <c r="I31" i="2"/>
  <c r="I32" i="2"/>
  <c r="G31" i="2"/>
  <c r="G32" i="2"/>
  <c r="E43" i="2"/>
  <c r="G43" i="2"/>
  <c r="I43" i="2"/>
  <c r="M42" i="2"/>
  <c r="E44" i="2"/>
  <c r="K13" i="2"/>
  <c r="K14" i="2"/>
  <c r="K16" i="2"/>
  <c r="K18" i="2"/>
  <c r="K21" i="2"/>
  <c r="K12" i="2"/>
  <c r="K22" i="2"/>
  <c r="K17" i="2"/>
  <c r="K11" i="2"/>
  <c r="E46" i="2"/>
  <c r="K42" i="2"/>
  <c r="G42" i="2"/>
  <c r="G46" i="2"/>
  <c r="I42" i="2"/>
  <c r="I46" i="2"/>
  <c r="K43" i="2"/>
  <c r="E38" i="2"/>
  <c r="E48" i="2"/>
  <c r="K15" i="2"/>
  <c r="K20" i="2"/>
  <c r="K19" i="2"/>
  <c r="K23" i="2"/>
  <c r="G36" i="2"/>
  <c r="G38" i="2"/>
  <c r="G48" i="2"/>
  <c r="K46" i="2"/>
  <c r="M43" i="2"/>
  <c r="M46" i="2"/>
  <c r="I36" i="2"/>
  <c r="I38" i="2"/>
  <c r="I48" i="2"/>
  <c r="K26" i="2"/>
  <c r="K36" i="2"/>
  <c r="M36" i="2"/>
  <c r="M38" i="2"/>
  <c r="M48" i="2"/>
  <c r="K38" i="2"/>
  <c r="K48" i="2"/>
</calcChain>
</file>

<file path=xl/sharedStrings.xml><?xml version="1.0" encoding="utf-8"?>
<sst xmlns="http://schemas.openxmlformats.org/spreadsheetml/2006/main" count="140" uniqueCount="113">
  <si>
    <t>Year 1</t>
  </si>
  <si>
    <t>Year 2</t>
  </si>
  <si>
    <t>Year 3</t>
  </si>
  <si>
    <t>Year 4</t>
  </si>
  <si>
    <t>Year 5</t>
  </si>
  <si>
    <t>Average Hourly Rate per Clinical Nursing Staff</t>
  </si>
  <si>
    <t>Average Hourly Rate per Clinical Aide Staff</t>
  </si>
  <si>
    <t xml:space="preserve">One Time / Initial Fees For Set-Up And Training </t>
  </si>
  <si>
    <t xml:space="preserve">Monthly Server Fees, ASP User And Related License Fees </t>
  </si>
  <si>
    <t xml:space="preserve">Minutes </t>
  </si>
  <si>
    <t xml:space="preserve">Number </t>
  </si>
  <si>
    <t>per Day</t>
  </si>
  <si>
    <t>of Users</t>
  </si>
  <si>
    <t>DND - Time Savings</t>
  </si>
  <si>
    <t xml:space="preserve">  Global  Access to Charts / No Hunting For Lost Charts</t>
  </si>
  <si>
    <t xml:space="preserve">  Time Savings in Generating "Reports"</t>
  </si>
  <si>
    <t xml:space="preserve">  Quality Assurance Time Savings</t>
  </si>
  <si>
    <t xml:space="preserve">  Time Savings - Audit Preparation</t>
  </si>
  <si>
    <t xml:space="preserve">  Improved Communication</t>
  </si>
  <si>
    <t xml:space="preserve">Subtotal - Time Savings </t>
  </si>
  <si>
    <t>DND - Other Savings</t>
  </si>
  <si>
    <t>Subtotal - Other Savings</t>
  </si>
  <si>
    <t>Total Potential Savings and Benefits</t>
  </si>
  <si>
    <t>Estimated Expenses</t>
  </si>
  <si>
    <t xml:space="preserve">  Software Usage Fee</t>
  </si>
  <si>
    <t xml:space="preserve">  Implementation Services</t>
  </si>
  <si>
    <t>Total Estimated Expenses</t>
  </si>
  <si>
    <t>Net Potential Savings and Benefits</t>
  </si>
  <si>
    <t>Number of Work Days Utilized For Cost Benefits Analysis - Clinical</t>
  </si>
  <si>
    <t>Number of Work Days Utilized For Cost Benefits Analysis - Office</t>
  </si>
  <si>
    <t>Average Hourly Rate per Regular Office Staff</t>
  </si>
  <si>
    <t>Average Hourly Rate per Administrative Office Staff</t>
  </si>
  <si>
    <t>Rental Rate Per Square Foot For Office Space</t>
  </si>
  <si>
    <t xml:space="preserve">  Yearly Server Fees, ASP User And Related License Fees </t>
  </si>
  <si>
    <t>Paper Cost Savings - Assumed Cost per Sheet</t>
  </si>
  <si>
    <t>Sheets of Paper Utilized per Visit</t>
  </si>
  <si>
    <t>Projected Agency Growth Rates</t>
  </si>
  <si>
    <t xml:space="preserve">  File Clerk Time Savings</t>
  </si>
  <si>
    <t xml:space="preserve">  Elimination of Keying in Data for Billing &amp; Payroll</t>
  </si>
  <si>
    <t xml:space="preserve">  Reduced Time in Documentation - Nurses </t>
  </si>
  <si>
    <t xml:space="preserve">  Reduced Time in Documentation - Aides </t>
  </si>
  <si>
    <t xml:space="preserve">  Payroll Dispute Resolutions</t>
  </si>
  <si>
    <t xml:space="preserve">  Improved Legibility</t>
  </si>
  <si>
    <t xml:space="preserve">  Paper Cost Savings </t>
  </si>
  <si>
    <t xml:space="preserve">  File Cabinets / Filing Materials Costs</t>
  </si>
  <si>
    <t xml:space="preserve">  Storage Space Costs  </t>
  </si>
  <si>
    <t>Office Trips Per Staff Member Per Month</t>
  </si>
  <si>
    <t>Average Round Trip Driving Distance For Staff To Office</t>
  </si>
  <si>
    <t>Mileage Reimbursement Rate</t>
  </si>
  <si>
    <t xml:space="preserve">  Lost Productivity Associated With Getting Paperwork to Office - Nurses</t>
  </si>
  <si>
    <t xml:space="preserve">  Lost Productivity Associated With Getting Paperwork to Office - Aides</t>
  </si>
  <si>
    <t xml:space="preserve">  Mileage Reimbursement Costs</t>
  </si>
  <si>
    <t>Total Number Of Field Staff Reimbursed For Driving Paperwork To Office</t>
  </si>
  <si>
    <t xml:space="preserve">  Postage</t>
  </si>
  <si>
    <t>Postage Rate Average Per Staff Member to Mail in Paperwork To Office</t>
  </si>
  <si>
    <t>5 days/week*50 weeks</t>
  </si>
  <si>
    <t>(allows for 10/vaca holidays)</t>
  </si>
  <si>
    <t># of Pre-Metered or Pre-Stamped Envelopes per Month Mailed, Delivered, or Picked up by Staff</t>
  </si>
  <si>
    <t xml:space="preserve">(1)  DND's Per Call Encounter Fees are inclusive.  There are no upfront fees or annual support / maintenance fees. Telephony charges up to two minutes per encounter are also included. </t>
  </si>
  <si>
    <t>&gt; Caller ID Provides Verifiable Data Against Employee &amp; Patient Claims</t>
  </si>
  <si>
    <t xml:space="preserve">&gt; Time Value of Money Enhancement From Quicker Billing Turnaround &amp; Reduced Accounts Receivable </t>
  </si>
  <si>
    <t>&gt; Reduction in Bad Debt Expense</t>
  </si>
  <si>
    <t>&gt; Improved Patient Care From Better Communication and Integration of Processes</t>
  </si>
  <si>
    <t>&gt; Employee Satisfaction / Recruitment / Retention</t>
  </si>
  <si>
    <t>&gt; Timely Payroll Data</t>
  </si>
  <si>
    <t>&gt; Coverage of Potentially Missed Visits</t>
  </si>
  <si>
    <t>&gt; Data Integrity &amp; Disaster Recovery Plan</t>
  </si>
  <si>
    <t>&gt; Enhanced Audit Trails</t>
  </si>
  <si>
    <t>&gt; Reduction in Office Disruptions From Field Staff Visits</t>
  </si>
  <si>
    <t>&gt; Community Perception and Competitive Advantage</t>
  </si>
  <si>
    <t>&gt; Supply Utilization Tracking</t>
  </si>
  <si>
    <t>Year  01</t>
  </si>
  <si>
    <t>Year  02</t>
  </si>
  <si>
    <t>Year  03</t>
  </si>
  <si>
    <t>Year  04</t>
  </si>
  <si>
    <t>Year  05</t>
  </si>
  <si>
    <t>Approximate Number of Visits Annually</t>
  </si>
  <si>
    <t>Dial N Document Expenses</t>
  </si>
  <si>
    <t>Hours per day spent filing paperwork</t>
  </si>
  <si>
    <t>Hours per day manually entering billing and payroll data</t>
  </si>
  <si>
    <t>Time Usage</t>
  </si>
  <si>
    <t>Number of employees</t>
  </si>
  <si>
    <t>Employee Average Rate / Days Worked</t>
  </si>
  <si>
    <t>Cost Benefits Analysis</t>
  </si>
  <si>
    <t xml:space="preserve">DND's Per Call Encounter Fees are inclusive.  There are no upfront fees or annual support / maintenance fees. </t>
  </si>
  <si>
    <t xml:space="preserve">Telephony charges up to two minutes per encounter are also included. </t>
  </si>
  <si>
    <t>If at anytime you have questions or need assistance we're here to help.</t>
  </si>
  <si>
    <t>SAVINGS</t>
  </si>
  <si>
    <t>WELCOME</t>
  </si>
  <si>
    <t>ESTIMATED COSTS</t>
  </si>
  <si>
    <t xml:space="preserve">Savings on Time Spent Filing </t>
  </si>
  <si>
    <t>Savings on Data Entry</t>
  </si>
  <si>
    <t>First Year Potential Savings</t>
  </si>
  <si>
    <t>Adjust the growth rate percentages below and the values in the graphs will update accordingly.</t>
  </si>
  <si>
    <t>TOTAL</t>
  </si>
  <si>
    <t>First Year Estimated DND Costs</t>
  </si>
  <si>
    <t>Net</t>
  </si>
  <si>
    <t>Gross</t>
  </si>
  <si>
    <t>Expenses</t>
  </si>
  <si>
    <t>DETAILED ASSUMPTIONS &amp; COSTS</t>
  </si>
  <si>
    <t>Below are serveral graphs detailing your potientail savings and expenses.</t>
  </si>
  <si>
    <t>For a more detailed look at the Cost Benefits Analysis enter in as much detail below as possible (some of the information has already been copied from the Basic Costs tab). Then go to the next tab.</t>
  </si>
  <si>
    <t>Approximate Visits Annually (Medicare and Non Medicare)</t>
  </si>
  <si>
    <t>Based on total annual visits</t>
  </si>
  <si>
    <t>Per Call Encounter (Visit) Fee</t>
  </si>
  <si>
    <r>
      <rPr>
        <b/>
        <sz val="12"/>
        <rFont val="Arial"/>
        <family val="2"/>
      </rPr>
      <t>NOTE:</t>
    </r>
    <r>
      <rPr>
        <sz val="12"/>
        <rFont val="Arial"/>
        <family val="2"/>
      </rPr>
      <t xml:space="preserve"> The bar graph calculations are based on the </t>
    </r>
    <r>
      <rPr>
        <u/>
        <sz val="12"/>
        <rFont val="Arial"/>
      </rPr>
      <t>total</t>
    </r>
    <r>
      <rPr>
        <sz val="12"/>
        <rFont val="Arial"/>
        <family val="2"/>
      </rPr>
      <t xml:space="preserve"> time savings for both paperwork filing and data entry minus estimated costs for Dial-N-Document™ services. This provides an estimated </t>
    </r>
    <r>
      <rPr>
        <u/>
        <sz val="12"/>
        <rFont val="Arial"/>
      </rPr>
      <t>net</t>
    </r>
    <r>
      <rPr>
        <sz val="12"/>
        <rFont val="Arial"/>
        <family val="2"/>
      </rPr>
      <t xml:space="preserve"> potential savings for each year. The graphs may take a moment to display.</t>
    </r>
  </si>
  <si>
    <t>Give us a call at: 866-669-7066</t>
  </si>
  <si>
    <t>By entering a few of your organizations approximate costs on the next screen you can quickly calculate your potential savings based on time spent filing paperwork and data entry. If you'd like to take a deeper dive into the analysis to evaluate additional administrative and clinical costs and benefits you'll be provided the option to do that as well. Use the button that is provided at the bottom of each screen to navigate the Analysis or use the sheet tabs at the bottom of this document.</t>
  </si>
  <si>
    <t>There are many benefits to implementing the DND telephony and/or mobile app services. Subjective/intagible benefits may include:</t>
  </si>
  <si>
    <r>
      <t xml:space="preserve">The purpose of the DND Cost Benefits Analysis is to provide a </t>
    </r>
    <r>
      <rPr>
        <u/>
        <sz val="12"/>
        <rFont val="Arial"/>
      </rPr>
      <t>more objective</t>
    </r>
    <r>
      <rPr>
        <sz val="12"/>
        <rFont val="Arial"/>
        <family val="2"/>
      </rPr>
      <t xml:space="preserve"> comparison of your organization's approximate day-to-day administrative and clinincal costs with the approximate costs of DND services. This will enable your organization to evaluate the potential savings and benefits of implenting DND Telephony service and/or Mobile Web App to efficiently streamline your documentation and billing processes.</t>
    </r>
  </si>
  <si>
    <t>Visit us online at: www.dialndoc.com</t>
  </si>
  <si>
    <r>
      <t xml:space="preserve">Alternatively, the line graph below provides a comparison of your </t>
    </r>
    <r>
      <rPr>
        <u/>
        <sz val="12"/>
        <rFont val="Arial"/>
      </rPr>
      <t>total</t>
    </r>
    <r>
      <rPr>
        <sz val="12"/>
        <rFont val="Arial"/>
        <family val="2"/>
      </rPr>
      <t xml:space="preserve"> estimated DND costs versus your </t>
    </r>
    <r>
      <rPr>
        <u/>
        <sz val="12"/>
        <rFont val="Arial"/>
      </rPr>
      <t>total</t>
    </r>
    <r>
      <rPr>
        <sz val="12"/>
        <rFont val="Arial"/>
        <family val="2"/>
      </rPr>
      <t xml:space="preserve"> estimated time savings. Notice the gap between the two lines, which represenets your </t>
    </r>
    <r>
      <rPr>
        <u/>
        <sz val="12"/>
        <rFont val="Arial"/>
      </rPr>
      <t>net</t>
    </r>
    <r>
      <rPr>
        <sz val="12"/>
        <rFont val="Arial"/>
        <family val="2"/>
      </rPr>
      <t xml:space="preserve"> savings.</t>
    </r>
  </si>
  <si>
    <r>
      <t xml:space="preserve">Below is a bar graph of your organizations </t>
    </r>
    <r>
      <rPr>
        <u/>
        <sz val="12"/>
        <rFont val="Arial"/>
      </rPr>
      <t>net</t>
    </r>
    <r>
      <rPr>
        <sz val="12"/>
        <rFont val="Arial"/>
        <family val="2"/>
      </rPr>
      <t xml:space="preserve"> potential savings over the next 5 years if you implement DND to streamline your filing and data entry processes. Each year is based on an estimated growth rate of 2%. You can change the growth rate at the bottom of this page if needed.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</si>
</sst>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4" formatCode="_(&quot;$&quot;* #,##0.00_);_(&quot;$&quot;* \(#,##0.00\);_(&quot;$&quot;* &quot;-&quot;??_);_(@_)"/>
    <numFmt numFmtId="164" formatCode="[$-409]mmmm\ d\,\ yyyy;@"/>
    <numFmt numFmtId="165" formatCode="&quot;$&quot;#,##0.00"/>
    <numFmt numFmtId="166" formatCode="#,##0.0"/>
    <numFmt numFmtId="167" formatCode="&quot;$&quot;#,##0.000"/>
    <numFmt numFmtId="168" formatCode="0.000"/>
  </numFmts>
  <fonts count="65" x14ac:knownFonts="1">
    <font>
      <sz val="10"/>
      <name val="Arial"/>
    </font>
    <font>
      <b/>
      <sz val="14"/>
      <name val="Arial"/>
      <family val="2"/>
    </font>
    <font>
      <b/>
      <sz val="12"/>
      <name val="Arial"/>
      <family val="2"/>
    </font>
    <font>
      <sz val="12"/>
      <name val="Arial"/>
      <family val="2"/>
    </font>
    <font>
      <b/>
      <u/>
      <sz val="12"/>
      <name val="Arial"/>
      <family val="2"/>
    </font>
    <font>
      <sz val="12"/>
      <name val="Arial"/>
      <family val="2"/>
    </font>
    <font>
      <b/>
      <sz val="10"/>
      <name val="Arial"/>
      <family val="2"/>
    </font>
    <font>
      <b/>
      <sz val="10"/>
      <name val="Lato"/>
      <family val="2"/>
    </font>
    <font>
      <sz val="9"/>
      <name val="Aller"/>
      <family val="2"/>
    </font>
    <font>
      <sz val="11"/>
      <name val="Arial"/>
      <family val="2"/>
    </font>
    <font>
      <sz val="11"/>
      <color rgb="FF006100"/>
      <name val="Calibri"/>
      <family val="2"/>
      <scheme val="minor"/>
    </font>
    <font>
      <i/>
      <sz val="8"/>
      <color rgb="FF208FCC"/>
      <name val="Aller"/>
      <family val="2"/>
    </font>
    <font>
      <sz val="10"/>
      <color rgb="FFC6EFCE"/>
      <name val="Arial"/>
      <family val="2"/>
    </font>
    <font>
      <b/>
      <sz val="14"/>
      <color rgb="FFC6EFCE"/>
      <name val="Arial"/>
      <family val="2"/>
    </font>
    <font>
      <b/>
      <sz val="10"/>
      <color rgb="FF208FCC"/>
      <name val="Lato"/>
      <family val="2"/>
    </font>
    <font>
      <b/>
      <sz val="11"/>
      <color rgb="FF208FCC"/>
      <name val="Lato"/>
      <family val="2"/>
    </font>
    <font>
      <sz val="10"/>
      <color theme="0" tint="-0.249977111117893"/>
      <name val="Arial"/>
      <family val="2"/>
    </font>
    <font>
      <b/>
      <sz val="10"/>
      <color rgb="FF00B0F0"/>
      <name val="Lato"/>
      <family val="2"/>
    </font>
    <font>
      <sz val="10"/>
      <color theme="7" tint="-0.249977111117893"/>
      <name val="Lato"/>
      <family val="2"/>
    </font>
    <font>
      <sz val="14"/>
      <color theme="7" tint="-0.249977111117893"/>
      <name val="Aller"/>
      <family val="2"/>
    </font>
    <font>
      <b/>
      <sz val="14"/>
      <color theme="0" tint="-4.9989318521683403E-2"/>
      <name val="Aller"/>
      <family val="2"/>
    </font>
    <font>
      <sz val="14"/>
      <name val="Arial"/>
    </font>
    <font>
      <sz val="14"/>
      <name val="Aller"/>
      <family val="2"/>
    </font>
    <font>
      <i/>
      <sz val="14"/>
      <color rgb="FF208FCC"/>
      <name val="Aller"/>
      <family val="2"/>
    </font>
    <font>
      <b/>
      <i/>
      <sz val="14"/>
      <color theme="7" tint="-0.249977111117893"/>
      <name val="Aller"/>
      <family val="2"/>
    </font>
    <font>
      <sz val="12"/>
      <color theme="7" tint="-0.249977111117893"/>
      <name val="Aller"/>
      <family val="2"/>
    </font>
    <font>
      <sz val="12"/>
      <color theme="0" tint="-4.9989318521683403E-2"/>
      <name val="Aller"/>
      <family val="2"/>
    </font>
    <font>
      <sz val="12"/>
      <color rgb="FF208FCC"/>
      <name val="Aller"/>
      <family val="2"/>
    </font>
    <font>
      <i/>
      <sz val="12"/>
      <color theme="7" tint="-0.249977111117893"/>
      <name val="Aller"/>
      <family val="2"/>
    </font>
    <font>
      <sz val="11"/>
      <color rgb="FF208FCC"/>
      <name val="Aller"/>
      <family val="2"/>
    </font>
    <font>
      <sz val="11"/>
      <color rgb="FF208FCC"/>
      <name val="Arial"/>
      <family val="2"/>
    </font>
    <font>
      <i/>
      <sz val="10"/>
      <color rgb="FF00B0F0"/>
      <name val="Lato Light"/>
      <family val="2"/>
    </font>
    <font>
      <b/>
      <i/>
      <sz val="10"/>
      <color rgb="FF00B0F0"/>
      <name val="Lato"/>
      <family val="2"/>
    </font>
    <font>
      <sz val="14"/>
      <name val="Arial"/>
      <family val="2"/>
    </font>
    <font>
      <sz val="10"/>
      <name val="Arial"/>
    </font>
    <font>
      <sz val="20"/>
      <color theme="0"/>
      <name val="Aller"/>
    </font>
    <font>
      <sz val="12"/>
      <color rgb="FF208FCC"/>
      <name val="Arial"/>
    </font>
    <font>
      <sz val="10"/>
      <color rgb="FF208FCC"/>
      <name val="Aller"/>
      <family val="2"/>
    </font>
    <font>
      <u/>
      <sz val="10"/>
      <color theme="10"/>
      <name val="Arial"/>
    </font>
    <font>
      <sz val="16"/>
      <color theme="0"/>
      <name val="Aller"/>
    </font>
    <font>
      <sz val="16"/>
      <name val="Aller"/>
      <family val="2"/>
    </font>
    <font>
      <sz val="20"/>
      <color theme="0"/>
      <name val="Arial"/>
    </font>
    <font>
      <u/>
      <sz val="20"/>
      <color theme="0"/>
      <name val="Arial"/>
    </font>
    <font>
      <sz val="12"/>
      <color theme="1" tint="0.249977111117893"/>
      <name val="Aller"/>
      <family val="2"/>
    </font>
    <font>
      <b/>
      <u/>
      <sz val="20"/>
      <color rgb="FF1F8FCC"/>
      <name val="Arial"/>
    </font>
    <font>
      <u/>
      <sz val="12"/>
      <name val="Arial"/>
    </font>
    <font>
      <sz val="12"/>
      <color theme="0"/>
      <name val="Arial"/>
    </font>
    <font>
      <sz val="16"/>
      <color theme="0"/>
      <name val="Arial"/>
    </font>
    <font>
      <sz val="18"/>
      <color theme="0"/>
      <name val="Arial"/>
    </font>
    <font>
      <sz val="14"/>
      <color theme="1" tint="0.249977111117893"/>
      <name val="Aller"/>
      <family val="2"/>
    </font>
    <font>
      <b/>
      <sz val="16"/>
      <name val="Aller"/>
    </font>
    <font>
      <b/>
      <sz val="14"/>
      <color theme="1" tint="0.14999847407452621"/>
      <name val="Aller"/>
      <family val="2"/>
    </font>
    <font>
      <sz val="14"/>
      <color theme="1" tint="0.14999847407452621"/>
      <name val="Aller"/>
      <family val="2"/>
    </font>
    <font>
      <sz val="10"/>
      <color theme="1" tint="0.14999847407452621"/>
      <name val="Aller"/>
      <family val="2"/>
    </font>
    <font>
      <b/>
      <i/>
      <sz val="14"/>
      <color theme="1" tint="0.14999847407452621"/>
      <name val="Aller"/>
      <family val="2"/>
    </font>
    <font>
      <b/>
      <i/>
      <sz val="16"/>
      <color rgb="FF208FCC"/>
      <name val="Aller"/>
      <family val="2"/>
    </font>
    <font>
      <i/>
      <sz val="16"/>
      <color rgb="FF208FCC"/>
      <name val="Aller"/>
      <family val="2"/>
    </font>
    <font>
      <sz val="14"/>
      <color theme="1" tint="0.14999847407452621"/>
      <name val="Arial"/>
    </font>
    <font>
      <sz val="12"/>
      <color theme="1" tint="0.14999847407452621"/>
      <name val="Aller"/>
      <family val="2"/>
    </font>
    <font>
      <i/>
      <sz val="12"/>
      <color theme="1" tint="0.14999847407452621"/>
      <name val="Aller"/>
      <family val="2"/>
    </font>
    <font>
      <sz val="12"/>
      <color theme="1" tint="0.14999847407452621"/>
      <name val="Arial"/>
    </font>
    <font>
      <sz val="14"/>
      <color theme="0"/>
      <name val="Aller"/>
      <family val="2"/>
    </font>
    <font>
      <sz val="12"/>
      <color theme="1"/>
      <name val="Arial"/>
    </font>
    <font>
      <sz val="16"/>
      <color theme="0" tint="-4.9989318521683403E-2"/>
      <name val="Aller"/>
      <family val="2"/>
    </font>
    <font>
      <sz val="10"/>
      <color theme="0" tint="-4.9989318521683403E-2"/>
      <name val="Arial"/>
    </font>
  </fonts>
  <fills count="8">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208FCC"/>
        <bgColor indexed="64"/>
      </patternFill>
    </fill>
    <fill>
      <patternFill patternType="solid">
        <fgColor rgb="FF1F8FCC"/>
        <bgColor indexed="64"/>
      </patternFill>
    </fill>
    <fill>
      <patternFill patternType="solid">
        <fgColor rgb="FF12B6D3"/>
        <bgColor indexed="64"/>
      </patternFill>
    </fill>
  </fills>
  <borders count="18">
    <border>
      <left/>
      <right/>
      <top/>
      <bottom/>
      <diagonal/>
    </border>
    <border>
      <left style="thin">
        <color auto="1"/>
      </left>
      <right/>
      <top/>
      <bottom/>
      <diagonal/>
    </border>
    <border>
      <left/>
      <right style="thin">
        <color auto="1"/>
      </right>
      <top/>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style="medium">
        <color theme="0"/>
      </right>
      <top/>
      <bottom/>
      <diagonal/>
    </border>
    <border>
      <left style="thin">
        <color auto="1"/>
      </left>
      <right/>
      <top style="thin">
        <color theme="1" tint="0.499984740745262"/>
      </top>
      <bottom/>
      <diagonal/>
    </border>
    <border>
      <left/>
      <right style="thin">
        <color auto="1"/>
      </right>
      <top style="thin">
        <color theme="1" tint="0.499984740745262"/>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4">
    <xf numFmtId="0" fontId="0" fillId="0" borderId="0"/>
    <xf numFmtId="0" fontId="10" fillId="2" borderId="0" applyNumberFormat="0" applyBorder="0" applyAlignment="0" applyProtection="0"/>
    <xf numFmtId="44" fontId="34" fillId="0" borderId="0" applyFont="0" applyFill="0" applyBorder="0" applyAlignment="0" applyProtection="0"/>
    <xf numFmtId="0" fontId="38" fillId="0" borderId="0" applyNumberFormat="0" applyFill="0" applyBorder="0" applyAlignment="0" applyProtection="0"/>
  </cellStyleXfs>
  <cellXfs count="212">
    <xf numFmtId="0" fontId="0" fillId="0" borderId="0" xfId="0"/>
    <xf numFmtId="0" fontId="3" fillId="0" borderId="0" xfId="0" applyFont="1"/>
    <xf numFmtId="0" fontId="3" fillId="0" borderId="0" xfId="0" applyFont="1" applyFill="1" applyBorder="1"/>
    <xf numFmtId="0" fontId="2" fillId="0" borderId="0" xfId="0" applyFont="1" applyFill="1" applyBorder="1"/>
    <xf numFmtId="0" fontId="0" fillId="3" borderId="0" xfId="0" applyFill="1"/>
    <xf numFmtId="37" fontId="0" fillId="0" borderId="0" xfId="0" applyNumberFormat="1" applyFill="1"/>
    <xf numFmtId="0" fontId="0" fillId="0" borderId="0" xfId="0" applyFill="1"/>
    <xf numFmtId="0" fontId="3" fillId="0" borderId="0" xfId="0" applyFont="1" applyFill="1"/>
    <xf numFmtId="0" fontId="2" fillId="0" borderId="0" xfId="0" applyFont="1" applyFill="1" applyAlignment="1">
      <alignment horizontal="left"/>
    </xf>
    <xf numFmtId="0" fontId="3" fillId="0" borderId="0" xfId="0" applyFont="1" applyFill="1" applyAlignment="1">
      <alignment horizontal="left"/>
    </xf>
    <xf numFmtId="0" fontId="0" fillId="0" borderId="0" xfId="0" applyFill="1" applyBorder="1"/>
    <xf numFmtId="5" fontId="0" fillId="0" borderId="0" xfId="0" applyNumberFormat="1" applyFill="1" applyBorder="1"/>
    <xf numFmtId="37" fontId="0" fillId="0" borderId="0" xfId="0" applyNumberFormat="1" applyFill="1" applyBorder="1"/>
    <xf numFmtId="0" fontId="6" fillId="0" borderId="0" xfId="0" applyFont="1" applyFill="1" applyBorder="1"/>
    <xf numFmtId="37" fontId="6" fillId="0" borderId="0" xfId="0" applyNumberFormat="1" applyFont="1" applyFill="1" applyBorder="1"/>
    <xf numFmtId="0" fontId="2" fillId="0" borderId="0" xfId="0" applyFont="1" applyFill="1" applyBorder="1" applyAlignment="1">
      <alignment horizontal="left"/>
    </xf>
    <xf numFmtId="0" fontId="5" fillId="0" borderId="0" xfId="0" applyFont="1" applyFill="1" applyBorder="1"/>
    <xf numFmtId="0" fontId="11" fillId="3" borderId="0" xfId="0" applyFont="1" applyFill="1"/>
    <xf numFmtId="0" fontId="2" fillId="3" borderId="0" xfId="0" applyFont="1" applyFill="1" applyAlignment="1">
      <alignment horizontal="centerContinuous"/>
    </xf>
    <xf numFmtId="0" fontId="3" fillId="3" borderId="0" xfId="0" applyFont="1" applyFill="1" applyAlignment="1">
      <alignment horizontal="centerContinuous"/>
    </xf>
    <xf numFmtId="0" fontId="4" fillId="3" borderId="0" xfId="0" applyFont="1" applyFill="1" applyAlignment="1">
      <alignment horizontal="centerContinuous"/>
    </xf>
    <xf numFmtId="0" fontId="4" fillId="3" borderId="0" xfId="0" applyFont="1" applyFill="1" applyAlignment="1">
      <alignment horizontal="right"/>
    </xf>
    <xf numFmtId="0" fontId="2" fillId="3" borderId="0" xfId="0" applyFont="1" applyFill="1"/>
    <xf numFmtId="0" fontId="3" fillId="3" borderId="0" xfId="0" applyFont="1" applyFill="1"/>
    <xf numFmtId="37" fontId="0" fillId="3" borderId="0" xfId="0" applyNumberFormat="1" applyFill="1"/>
    <xf numFmtId="0" fontId="3" fillId="3" borderId="0" xfId="0" applyFont="1" applyFill="1" applyBorder="1"/>
    <xf numFmtId="0" fontId="12" fillId="4" borderId="0" xfId="0" applyFont="1" applyFill="1"/>
    <xf numFmtId="0" fontId="13" fillId="4" borderId="0" xfId="0" applyFont="1" applyFill="1"/>
    <xf numFmtId="0" fontId="14" fillId="4" borderId="0" xfId="0" applyFont="1" applyFill="1"/>
    <xf numFmtId="0" fontId="15" fillId="4" borderId="0" xfId="0" applyFont="1" applyFill="1" applyAlignment="1">
      <alignment horizontal="right"/>
    </xf>
    <xf numFmtId="0" fontId="0" fillId="4" borderId="0" xfId="0" applyFill="1"/>
    <xf numFmtId="0" fontId="1" fillId="4" borderId="0" xfId="0" applyFont="1" applyFill="1"/>
    <xf numFmtId="0" fontId="16" fillId="4" borderId="0" xfId="0" applyFont="1" applyFill="1"/>
    <xf numFmtId="0" fontId="17" fillId="4" borderId="0" xfId="0" applyFont="1" applyFill="1" applyAlignment="1">
      <alignment horizontal="right"/>
    </xf>
    <xf numFmtId="0" fontId="18" fillId="4" borderId="0" xfId="0" applyFont="1" applyFill="1"/>
    <xf numFmtId="0" fontId="18" fillId="4" borderId="0" xfId="0" applyFont="1" applyFill="1" applyAlignment="1">
      <alignment horizontal="right"/>
    </xf>
    <xf numFmtId="0" fontId="7" fillId="3" borderId="0" xfId="0" applyFont="1" applyFill="1" applyAlignment="1">
      <alignment horizontal="left"/>
    </xf>
    <xf numFmtId="0" fontId="18" fillId="3" borderId="0" xfId="0" applyFont="1" applyFill="1" applyAlignment="1">
      <alignment horizontal="left"/>
    </xf>
    <xf numFmtId="0" fontId="10" fillId="0" borderId="0" xfId="1" applyFill="1" applyBorder="1"/>
    <xf numFmtId="0" fontId="8" fillId="3" borderId="0" xfId="0" applyFont="1" applyFill="1" applyAlignment="1">
      <alignment vertical="center"/>
    </xf>
    <xf numFmtId="3" fontId="8" fillId="3" borderId="0" xfId="0" applyNumberFormat="1" applyFont="1" applyFill="1" applyAlignment="1">
      <alignment vertical="center"/>
    </xf>
    <xf numFmtId="0" fontId="19" fillId="3" borderId="0" xfId="0" applyFont="1" applyFill="1" applyAlignment="1">
      <alignment vertical="center"/>
    </xf>
    <xf numFmtId="0" fontId="20" fillId="5" borderId="0" xfId="0" applyFont="1" applyFill="1" applyBorder="1" applyAlignment="1">
      <alignment vertical="center"/>
    </xf>
    <xf numFmtId="0" fontId="20" fillId="5" borderId="0" xfId="0" applyFont="1" applyFill="1" applyBorder="1" applyAlignment="1">
      <alignment horizontal="center" vertical="center"/>
    </xf>
    <xf numFmtId="5" fontId="20" fillId="5" borderId="0" xfId="0" applyNumberFormat="1" applyFont="1" applyFill="1" applyBorder="1" applyAlignment="1">
      <alignment horizontal="center" vertical="center"/>
    </xf>
    <xf numFmtId="37" fontId="20" fillId="5" borderId="0" xfId="0" applyNumberFormat="1" applyFont="1" applyFill="1" applyBorder="1" applyAlignment="1">
      <alignment horizontal="center" vertical="center"/>
    </xf>
    <xf numFmtId="0" fontId="21" fillId="0" borderId="0" xfId="0" applyFont="1" applyFill="1"/>
    <xf numFmtId="0" fontId="21" fillId="0" borderId="0" xfId="0" applyFont="1"/>
    <xf numFmtId="0" fontId="22" fillId="3" borderId="0" xfId="0" applyFont="1" applyFill="1" applyBorder="1" applyAlignment="1">
      <alignment vertical="center"/>
    </xf>
    <xf numFmtId="0" fontId="22" fillId="3" borderId="0" xfId="0" applyFont="1" applyFill="1" applyAlignment="1">
      <alignment vertical="center"/>
    </xf>
    <xf numFmtId="37" fontId="22" fillId="3" borderId="0" xfId="0" applyNumberFormat="1" applyFont="1" applyFill="1" applyAlignment="1">
      <alignment vertical="center"/>
    </xf>
    <xf numFmtId="0" fontId="1" fillId="0" borderId="0" xfId="0" applyFont="1" applyFill="1"/>
    <xf numFmtId="0" fontId="1" fillId="0" borderId="0" xfId="0" applyFont="1"/>
    <xf numFmtId="0" fontId="22" fillId="3" borderId="0" xfId="0" applyFont="1" applyFill="1" applyAlignment="1">
      <alignment horizontal="center" vertical="center"/>
    </xf>
    <xf numFmtId="37" fontId="22" fillId="3" borderId="0" xfId="0" applyNumberFormat="1" applyFont="1" applyFill="1" applyAlignment="1">
      <alignment horizontal="center" vertical="center"/>
    </xf>
    <xf numFmtId="0" fontId="23" fillId="3" borderId="0" xfId="0" applyFont="1" applyFill="1" applyAlignment="1">
      <alignment vertical="center"/>
    </xf>
    <xf numFmtId="0" fontId="22" fillId="3" borderId="0" xfId="0" applyFont="1" applyFill="1"/>
    <xf numFmtId="164" fontId="24" fillId="3" borderId="0" xfId="0" applyNumberFormat="1" applyFont="1" applyFill="1" applyAlignment="1">
      <alignment horizontal="left" vertical="center"/>
    </xf>
    <xf numFmtId="0" fontId="22" fillId="3" borderId="0" xfId="0" applyFont="1" applyFill="1" applyAlignment="1">
      <alignment horizontal="centerContinuous" vertical="center"/>
    </xf>
    <xf numFmtId="0" fontId="20" fillId="5" borderId="0" xfId="0" applyFont="1" applyFill="1" applyAlignment="1">
      <alignment horizontal="right" vertical="center"/>
    </xf>
    <xf numFmtId="0" fontId="20" fillId="5" borderId="0" xfId="0" applyFont="1" applyFill="1" applyAlignment="1">
      <alignment horizontal="center" vertical="center"/>
    </xf>
    <xf numFmtId="0" fontId="25" fillId="4" borderId="0" xfId="0" applyFont="1" applyFill="1" applyAlignment="1">
      <alignment vertical="center"/>
    </xf>
    <xf numFmtId="0" fontId="25" fillId="3" borderId="0" xfId="0" applyFont="1" applyFill="1" applyAlignment="1">
      <alignment vertical="center"/>
    </xf>
    <xf numFmtId="0" fontId="26" fillId="3" borderId="0" xfId="0" applyFont="1" applyFill="1" applyAlignment="1">
      <alignment vertical="center"/>
    </xf>
    <xf numFmtId="0" fontId="26" fillId="4" borderId="0" xfId="0" applyFont="1" applyFill="1" applyAlignment="1">
      <alignment vertical="center"/>
    </xf>
    <xf numFmtId="0" fontId="27" fillId="3" borderId="0" xfId="0" applyFont="1" applyFill="1" applyAlignment="1">
      <alignment vertical="center"/>
    </xf>
    <xf numFmtId="165" fontId="26" fillId="3" borderId="0" xfId="0" applyNumberFormat="1" applyFont="1" applyFill="1" applyAlignment="1">
      <alignment vertical="center"/>
    </xf>
    <xf numFmtId="0" fontId="28" fillId="3" borderId="0" xfId="0" applyFont="1" applyFill="1" applyAlignment="1">
      <alignment vertical="center"/>
    </xf>
    <xf numFmtId="168" fontId="26" fillId="3" borderId="0" xfId="0" applyNumberFormat="1" applyFont="1" applyFill="1" applyAlignment="1">
      <alignment vertical="center"/>
    </xf>
    <xf numFmtId="10" fontId="26" fillId="3" borderId="0" xfId="0" applyNumberFormat="1" applyFont="1" applyFill="1" applyAlignment="1">
      <alignment vertical="center"/>
    </xf>
    <xf numFmtId="166" fontId="26" fillId="3" borderId="0" xfId="0" applyNumberFormat="1" applyFont="1" applyFill="1" applyAlignment="1">
      <alignment vertical="center"/>
    </xf>
    <xf numFmtId="3" fontId="26" fillId="3" borderId="0" xfId="0" applyNumberFormat="1" applyFont="1" applyFill="1" applyAlignment="1">
      <alignment vertical="center"/>
    </xf>
    <xf numFmtId="0" fontId="29" fillId="3" borderId="0" xfId="0" applyFont="1" applyFill="1" applyAlignment="1">
      <alignment vertical="center"/>
    </xf>
    <xf numFmtId="0" fontId="30" fillId="0" borderId="0" xfId="0" applyFont="1"/>
    <xf numFmtId="0" fontId="9" fillId="0" borderId="0" xfId="0" applyFont="1"/>
    <xf numFmtId="0" fontId="31" fillId="3" borderId="0" xfId="0" applyFont="1" applyFill="1"/>
    <xf numFmtId="0" fontId="32" fillId="3" borderId="0" xfId="0" applyFont="1" applyFill="1"/>
    <xf numFmtId="0" fontId="0" fillId="0" borderId="0" xfId="0" applyFont="1"/>
    <xf numFmtId="0" fontId="33" fillId="0" borderId="0" xfId="0" applyFont="1" applyFill="1"/>
    <xf numFmtId="0" fontId="0" fillId="0" borderId="0" xfId="0" applyBorder="1"/>
    <xf numFmtId="165" fontId="40" fillId="0" borderId="0" xfId="2" applyNumberFormat="1" applyFont="1" applyBorder="1" applyAlignment="1">
      <alignment vertical="center"/>
    </xf>
    <xf numFmtId="0" fontId="39" fillId="0" borderId="0" xfId="0" applyFont="1" applyFill="1" applyBorder="1" applyAlignment="1">
      <alignment vertical="center"/>
    </xf>
    <xf numFmtId="0" fontId="0" fillId="4" borderId="0" xfId="0" applyFill="1" applyBorder="1"/>
    <xf numFmtId="0" fontId="1" fillId="4" borderId="0" xfId="0" applyFont="1" applyFill="1" applyBorder="1"/>
    <xf numFmtId="0" fontId="16" fillId="4" borderId="0" xfId="0" applyFont="1" applyFill="1" applyBorder="1"/>
    <xf numFmtId="0" fontId="17" fillId="4" borderId="0" xfId="0" applyFont="1" applyFill="1" applyBorder="1" applyAlignment="1">
      <alignment horizontal="right"/>
    </xf>
    <xf numFmtId="0" fontId="25" fillId="4" borderId="0" xfId="0" applyFont="1" applyFill="1" applyBorder="1" applyAlignment="1">
      <alignment vertical="center"/>
    </xf>
    <xf numFmtId="0" fontId="25" fillId="0" borderId="0" xfId="0" applyFont="1" applyFill="1" applyBorder="1" applyAlignment="1">
      <alignment vertical="center"/>
    </xf>
    <xf numFmtId="0" fontId="25" fillId="3" borderId="0" xfId="0" applyFont="1" applyFill="1" applyBorder="1" applyAlignment="1">
      <alignment vertical="center"/>
    </xf>
    <xf numFmtId="0" fontId="0" fillId="3" borderId="0" xfId="0" applyFill="1" applyBorder="1"/>
    <xf numFmtId="0" fontId="35" fillId="0" borderId="0" xfId="0" applyFont="1" applyFill="1" applyBorder="1" applyAlignment="1">
      <alignment horizontal="center"/>
    </xf>
    <xf numFmtId="0" fontId="31" fillId="3" borderId="0" xfId="0" applyFont="1" applyFill="1" applyBorder="1"/>
    <xf numFmtId="0" fontId="3" fillId="0" borderId="0" xfId="0" applyFont="1" applyBorder="1"/>
    <xf numFmtId="0" fontId="43" fillId="4" borderId="0" xfId="0" applyFont="1" applyFill="1" applyBorder="1" applyAlignment="1">
      <alignment vertical="center"/>
    </xf>
    <xf numFmtId="0" fontId="3" fillId="4" borderId="0" xfId="0" applyFont="1" applyFill="1" applyBorder="1"/>
    <xf numFmtId="0" fontId="26" fillId="3" borderId="0" xfId="0" applyFont="1" applyFill="1" applyBorder="1" applyAlignment="1">
      <alignment vertical="center"/>
    </xf>
    <xf numFmtId="165" fontId="26" fillId="3" borderId="0" xfId="0" applyNumberFormat="1" applyFont="1" applyFill="1" applyBorder="1" applyAlignment="1">
      <alignment vertical="center"/>
    </xf>
    <xf numFmtId="0" fontId="36" fillId="3" borderId="0" xfId="0" applyFont="1" applyFill="1" applyBorder="1"/>
    <xf numFmtId="0" fontId="26" fillId="0" borderId="0" xfId="0" applyNumberFormat="1" applyFont="1" applyFill="1" applyBorder="1" applyAlignment="1">
      <alignment vertical="center"/>
    </xf>
    <xf numFmtId="0" fontId="32" fillId="3" borderId="0" xfId="0" applyFont="1" applyFill="1" applyBorder="1"/>
    <xf numFmtId="0" fontId="41" fillId="4" borderId="0" xfId="0" applyFont="1" applyFill="1" applyAlignment="1">
      <alignment horizontal="center" vertical="center"/>
    </xf>
    <xf numFmtId="0" fontId="49" fillId="3" borderId="0" xfId="0" applyFont="1" applyFill="1" applyAlignment="1">
      <alignment vertical="center"/>
    </xf>
    <xf numFmtId="0" fontId="47" fillId="0" borderId="0" xfId="0" applyFont="1" applyFill="1" applyAlignment="1">
      <alignment vertical="center"/>
    </xf>
    <xf numFmtId="0" fontId="47" fillId="3" borderId="0" xfId="0" applyFont="1" applyFill="1" applyAlignment="1">
      <alignment horizontal="center" vertical="center"/>
    </xf>
    <xf numFmtId="0" fontId="49" fillId="4" borderId="0" xfId="0" applyFont="1" applyFill="1" applyAlignment="1">
      <alignment vertical="center"/>
    </xf>
    <xf numFmtId="165" fontId="40" fillId="0" borderId="5" xfId="2" applyNumberFormat="1" applyFont="1" applyBorder="1" applyAlignment="1">
      <alignment horizontal="center" vertical="center"/>
    </xf>
    <xf numFmtId="165" fontId="40" fillId="0" borderId="6" xfId="2" applyNumberFormat="1" applyFont="1" applyBorder="1" applyAlignment="1">
      <alignment horizontal="center" vertical="center"/>
    </xf>
    <xf numFmtId="165" fontId="40" fillId="0" borderId="7" xfId="2" applyNumberFormat="1" applyFont="1" applyBorder="1" applyAlignment="1">
      <alignment horizontal="center" vertical="center"/>
    </xf>
    <xf numFmtId="165" fontId="40" fillId="0" borderId="8" xfId="2" applyNumberFormat="1" applyFont="1" applyBorder="1" applyAlignment="1">
      <alignment horizontal="center" vertical="center"/>
    </xf>
    <xf numFmtId="165" fontId="3" fillId="0" borderId="0" xfId="0" applyNumberFormat="1" applyFont="1"/>
    <xf numFmtId="165" fontId="0" fillId="0" borderId="0" xfId="0" applyNumberFormat="1" applyFont="1"/>
    <xf numFmtId="3" fontId="0" fillId="0" borderId="0" xfId="0" applyNumberFormat="1"/>
    <xf numFmtId="165" fontId="0" fillId="0" borderId="0" xfId="0" applyNumberFormat="1"/>
    <xf numFmtId="0" fontId="41" fillId="4" borderId="0" xfId="0" applyFont="1" applyFill="1" applyBorder="1" applyAlignment="1">
      <alignment horizontal="center" vertical="center"/>
    </xf>
    <xf numFmtId="0" fontId="51" fillId="3" borderId="0" xfId="0" applyFont="1" applyFill="1" applyAlignment="1">
      <alignment vertical="center"/>
    </xf>
    <xf numFmtId="0" fontId="52" fillId="3" borderId="0" xfId="0" applyFont="1" applyFill="1" applyAlignment="1">
      <alignment vertical="center"/>
    </xf>
    <xf numFmtId="0" fontId="52" fillId="4" borderId="0" xfId="0" applyFont="1" applyFill="1" applyAlignment="1">
      <alignment vertical="center"/>
    </xf>
    <xf numFmtId="0" fontId="52" fillId="4" borderId="0" xfId="0" applyFont="1" applyFill="1" applyAlignment="1">
      <alignment horizontal="center" vertical="center"/>
    </xf>
    <xf numFmtId="37" fontId="52" fillId="4" borderId="0" xfId="0" applyNumberFormat="1" applyFont="1" applyFill="1" applyAlignment="1">
      <alignment horizontal="center" vertical="center"/>
    </xf>
    <xf numFmtId="0" fontId="52" fillId="3" borderId="0" xfId="0" applyFont="1" applyFill="1" applyAlignment="1">
      <alignment horizontal="center" vertical="center"/>
    </xf>
    <xf numFmtId="37" fontId="52" fillId="3" borderId="0" xfId="0" applyNumberFormat="1" applyFont="1" applyFill="1" applyAlignment="1">
      <alignment horizontal="center" vertical="center"/>
    </xf>
    <xf numFmtId="0" fontId="52" fillId="4" borderId="0" xfId="0" applyFont="1" applyFill="1" applyBorder="1" applyAlignment="1">
      <alignment vertical="center"/>
    </xf>
    <xf numFmtId="0" fontId="52" fillId="3" borderId="0" xfId="0" applyFont="1" applyFill="1" applyBorder="1" applyAlignment="1">
      <alignment vertical="center"/>
    </xf>
    <xf numFmtId="0" fontId="53" fillId="3" borderId="0" xfId="0" applyFont="1" applyFill="1" applyAlignment="1">
      <alignment vertical="center"/>
    </xf>
    <xf numFmtId="37" fontId="53" fillId="3" borderId="0" xfId="0" applyNumberFormat="1" applyFont="1" applyFill="1" applyAlignment="1">
      <alignment vertical="center"/>
    </xf>
    <xf numFmtId="0" fontId="54" fillId="3" borderId="0" xfId="0" applyFont="1" applyFill="1" applyAlignment="1">
      <alignment horizontal="centerContinuous" vertical="center"/>
    </xf>
    <xf numFmtId="37" fontId="52" fillId="3" borderId="0" xfId="0" applyNumberFormat="1" applyFont="1" applyFill="1" applyAlignment="1">
      <alignment vertical="center"/>
    </xf>
    <xf numFmtId="0" fontId="51" fillId="3" borderId="0" xfId="0" applyFont="1" applyFill="1" applyAlignment="1">
      <alignment horizontal="left" vertical="center"/>
    </xf>
    <xf numFmtId="0" fontId="55" fillId="3" borderId="0" xfId="0" applyFont="1" applyFill="1" applyAlignment="1">
      <alignment horizontal="left" vertical="center"/>
    </xf>
    <xf numFmtId="0" fontId="58" fillId="4" borderId="0" xfId="0" applyFont="1" applyFill="1" applyAlignment="1">
      <alignment vertical="center"/>
    </xf>
    <xf numFmtId="0" fontId="59" fillId="3" borderId="0" xfId="0" applyFont="1" applyFill="1" applyAlignment="1">
      <alignment vertical="center"/>
    </xf>
    <xf numFmtId="0" fontId="58" fillId="3" borderId="0" xfId="0" applyFont="1" applyFill="1" applyAlignment="1">
      <alignment vertical="center"/>
    </xf>
    <xf numFmtId="3" fontId="26" fillId="5" borderId="0" xfId="0" applyNumberFormat="1" applyFont="1" applyFill="1" applyBorder="1" applyAlignment="1" applyProtection="1">
      <alignment vertical="center"/>
      <protection locked="0"/>
    </xf>
    <xf numFmtId="165" fontId="26" fillId="5" borderId="0" xfId="0" applyNumberFormat="1" applyFont="1" applyFill="1" applyBorder="1" applyAlignment="1" applyProtection="1">
      <alignment vertical="center"/>
      <protection locked="0"/>
    </xf>
    <xf numFmtId="0" fontId="26" fillId="5" borderId="0" xfId="0" applyFont="1" applyFill="1" applyBorder="1" applyAlignment="1" applyProtection="1">
      <alignment vertical="center"/>
      <protection locked="0"/>
    </xf>
    <xf numFmtId="0" fontId="26" fillId="5" borderId="9" xfId="0" applyNumberFormat="1" applyFont="1" applyFill="1" applyBorder="1" applyAlignment="1" applyProtection="1">
      <alignment vertical="center"/>
      <protection locked="0"/>
    </xf>
    <xf numFmtId="0" fontId="26" fillId="5" borderId="0" xfId="0" applyNumberFormat="1" applyFont="1" applyFill="1" applyBorder="1" applyAlignment="1" applyProtection="1">
      <alignment vertical="center"/>
      <protection locked="0"/>
    </xf>
    <xf numFmtId="2" fontId="61" fillId="6" borderId="0" xfId="0" applyNumberFormat="1" applyFont="1" applyFill="1" applyAlignment="1" applyProtection="1">
      <alignment vertical="center"/>
      <protection locked="0"/>
    </xf>
    <xf numFmtId="0" fontId="61" fillId="6" borderId="0" xfId="0" applyFont="1" applyFill="1" applyAlignment="1" applyProtection="1">
      <alignment vertical="center"/>
      <protection locked="0"/>
    </xf>
    <xf numFmtId="3" fontId="26" fillId="5" borderId="0" xfId="0" applyNumberFormat="1" applyFont="1" applyFill="1" applyAlignment="1" applyProtection="1">
      <alignment vertical="center"/>
      <protection locked="0"/>
    </xf>
    <xf numFmtId="165" fontId="26" fillId="5" borderId="0" xfId="0" applyNumberFormat="1" applyFont="1" applyFill="1" applyAlignment="1" applyProtection="1">
      <alignment vertical="center"/>
      <protection locked="0"/>
    </xf>
    <xf numFmtId="2" fontId="27" fillId="3" borderId="0" xfId="0" applyNumberFormat="1" applyFont="1" applyFill="1" applyAlignment="1" applyProtection="1">
      <alignment vertical="center"/>
      <protection locked="0"/>
    </xf>
    <xf numFmtId="0" fontId="27" fillId="3" borderId="0" xfId="0" applyFont="1" applyFill="1" applyAlignment="1" applyProtection="1">
      <alignment vertical="center"/>
      <protection locked="0"/>
    </xf>
    <xf numFmtId="0" fontId="26" fillId="5" borderId="0" xfId="0" applyFont="1" applyFill="1" applyAlignment="1" applyProtection="1">
      <alignment vertical="center"/>
      <protection locked="0"/>
    </xf>
    <xf numFmtId="167" fontId="26" fillId="5" borderId="0" xfId="0" applyNumberFormat="1" applyFont="1" applyFill="1" applyAlignment="1" applyProtection="1">
      <alignment vertical="center"/>
      <protection locked="0"/>
    </xf>
    <xf numFmtId="168" fontId="26" fillId="5" borderId="0" xfId="0" applyNumberFormat="1" applyFont="1" applyFill="1" applyAlignment="1" applyProtection="1">
      <alignment vertical="center"/>
      <protection locked="0"/>
    </xf>
    <xf numFmtId="166" fontId="26" fillId="5" borderId="0" xfId="0" applyNumberFormat="1" applyFont="1" applyFill="1" applyAlignment="1" applyProtection="1">
      <alignment vertical="center"/>
      <protection locked="0"/>
    </xf>
    <xf numFmtId="37" fontId="52" fillId="4" borderId="0" xfId="0" applyNumberFormat="1" applyFont="1" applyFill="1" applyAlignment="1" applyProtection="1">
      <alignment horizontal="center" vertical="center"/>
      <protection locked="0"/>
    </xf>
    <xf numFmtId="37" fontId="52" fillId="3" borderId="0" xfId="0" applyNumberFormat="1" applyFont="1" applyFill="1" applyAlignment="1" applyProtection="1">
      <alignment horizontal="center" vertical="center"/>
      <protection locked="0"/>
    </xf>
    <xf numFmtId="0" fontId="41" fillId="3" borderId="0" xfId="0" applyFont="1" applyFill="1" applyAlignment="1">
      <alignment horizontal="center"/>
    </xf>
    <xf numFmtId="0" fontId="36" fillId="3" borderId="0" xfId="0" applyFont="1" applyFill="1" applyAlignment="1">
      <alignment horizontal="left" vertical="center"/>
    </xf>
    <xf numFmtId="0" fontId="36" fillId="3" borderId="0" xfId="0" applyFont="1" applyFill="1" applyAlignment="1">
      <alignment vertical="center"/>
    </xf>
    <xf numFmtId="0" fontId="3" fillId="3" borderId="0" xfId="0" applyFont="1" applyFill="1" applyAlignment="1">
      <alignment vertical="center"/>
    </xf>
    <xf numFmtId="0" fontId="61" fillId="6" borderId="0" xfId="0" applyFont="1" applyFill="1" applyAlignment="1" applyProtection="1">
      <alignment horizontal="center" vertical="center"/>
      <protection locked="0"/>
    </xf>
    <xf numFmtId="165" fontId="63" fillId="0" borderId="0" xfId="2" applyNumberFormat="1" applyFont="1" applyBorder="1" applyAlignment="1">
      <alignment horizontal="center" vertical="center"/>
    </xf>
    <xf numFmtId="0" fontId="64" fillId="0" borderId="0" xfId="0" applyFont="1" applyBorder="1"/>
    <xf numFmtId="0" fontId="0" fillId="0" borderId="0" xfId="0" applyAlignment="1">
      <alignment horizontal="center"/>
    </xf>
    <xf numFmtId="0" fontId="38" fillId="0" borderId="0" xfId="3"/>
    <xf numFmtId="0" fontId="44" fillId="4" borderId="0" xfId="0" applyFont="1" applyFill="1" applyAlignment="1">
      <alignment horizontal="center" vertical="center"/>
    </xf>
    <xf numFmtId="0" fontId="41" fillId="6" borderId="0" xfId="0" applyFont="1" applyFill="1" applyAlignment="1">
      <alignment horizontal="center"/>
    </xf>
    <xf numFmtId="0" fontId="3"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center" wrapText="1"/>
    </xf>
    <xf numFmtId="0" fontId="62" fillId="3" borderId="0" xfId="0" applyFont="1" applyFill="1" applyAlignment="1">
      <alignment horizontal="left" vertical="top" wrapText="1"/>
    </xf>
    <xf numFmtId="0" fontId="46" fillId="3" borderId="0" xfId="0" applyFont="1" applyFill="1" applyAlignment="1">
      <alignment horizontal="left" vertical="top" wrapText="1"/>
    </xf>
    <xf numFmtId="0" fontId="37" fillId="3" borderId="0" xfId="0" applyFont="1" applyFill="1" applyBorder="1" applyAlignment="1">
      <alignment horizontal="center" vertical="center" wrapText="1"/>
    </xf>
    <xf numFmtId="0" fontId="48" fillId="6" borderId="0" xfId="0" applyFont="1" applyFill="1" applyBorder="1" applyAlignment="1">
      <alignment horizontal="center"/>
    </xf>
    <xf numFmtId="0" fontId="41" fillId="6" borderId="0" xfId="0" applyFont="1" applyFill="1" applyBorder="1" applyAlignment="1">
      <alignment horizontal="center" vertical="center"/>
    </xf>
    <xf numFmtId="0" fontId="42" fillId="6" borderId="0" xfId="0" applyFont="1" applyFill="1" applyBorder="1" applyAlignment="1">
      <alignment horizontal="center" vertical="center"/>
    </xf>
    <xf numFmtId="0" fontId="37" fillId="3" borderId="0" xfId="0" applyFont="1" applyFill="1" applyBorder="1" applyAlignment="1">
      <alignment horizontal="center" vertical="top" wrapText="1"/>
    </xf>
    <xf numFmtId="0" fontId="47" fillId="6" borderId="0" xfId="0" applyFont="1" applyFill="1" applyAlignment="1">
      <alignment horizontal="center" vertical="center"/>
    </xf>
    <xf numFmtId="165" fontId="50" fillId="0" borderId="13" xfId="2" applyNumberFormat="1" applyFont="1" applyBorder="1" applyAlignment="1">
      <alignment horizontal="center" vertical="center"/>
    </xf>
    <xf numFmtId="165" fontId="50" fillId="0" borderId="14" xfId="2" applyNumberFormat="1" applyFont="1" applyBorder="1" applyAlignment="1">
      <alignment horizontal="center" vertical="center"/>
    </xf>
    <xf numFmtId="165" fontId="50" fillId="0" borderId="15" xfId="2" applyNumberFormat="1" applyFont="1" applyBorder="1" applyAlignment="1">
      <alignment horizontal="center" vertical="center"/>
    </xf>
    <xf numFmtId="165" fontId="50" fillId="0" borderId="1" xfId="2" applyNumberFormat="1" applyFont="1" applyBorder="1" applyAlignment="1">
      <alignment horizontal="center" vertical="center"/>
    </xf>
    <xf numFmtId="165" fontId="50" fillId="0" borderId="0" xfId="2" applyNumberFormat="1" applyFont="1" applyBorder="1" applyAlignment="1">
      <alignment horizontal="center" vertical="center"/>
    </xf>
    <xf numFmtId="165" fontId="50" fillId="0" borderId="2" xfId="2" applyNumberFormat="1" applyFont="1" applyBorder="1" applyAlignment="1">
      <alignment horizontal="center" vertical="center"/>
    </xf>
    <xf numFmtId="165" fontId="50" fillId="0" borderId="16" xfId="2" applyNumberFormat="1" applyFont="1" applyBorder="1" applyAlignment="1">
      <alignment horizontal="center" vertical="center"/>
    </xf>
    <xf numFmtId="165" fontId="50" fillId="0" borderId="12" xfId="2" applyNumberFormat="1" applyFont="1" applyBorder="1" applyAlignment="1">
      <alignment horizontal="center" vertical="center"/>
    </xf>
    <xf numFmtId="165" fontId="50" fillId="0" borderId="17" xfId="2" applyNumberFormat="1" applyFont="1" applyBorder="1" applyAlignment="1">
      <alignment horizontal="center" vertical="center"/>
    </xf>
    <xf numFmtId="165" fontId="40" fillId="0" borderId="13" xfId="2" applyNumberFormat="1" applyFont="1" applyBorder="1" applyAlignment="1">
      <alignment horizontal="center" vertical="center"/>
    </xf>
    <xf numFmtId="165" fontId="40" fillId="0" borderId="14" xfId="2" applyNumberFormat="1" applyFont="1" applyBorder="1" applyAlignment="1">
      <alignment horizontal="center" vertical="center"/>
    </xf>
    <xf numFmtId="165" fontId="40" fillId="0" borderId="15" xfId="2" applyNumberFormat="1" applyFont="1" applyBorder="1" applyAlignment="1">
      <alignment horizontal="center" vertical="center"/>
    </xf>
    <xf numFmtId="165" fontId="40" fillId="0" borderId="1" xfId="2" applyNumberFormat="1" applyFont="1" applyBorder="1" applyAlignment="1">
      <alignment horizontal="center" vertical="center"/>
    </xf>
    <xf numFmtId="165" fontId="40" fillId="0" borderId="0" xfId="2" applyNumberFormat="1" applyFont="1" applyBorder="1" applyAlignment="1">
      <alignment horizontal="center" vertical="center"/>
    </xf>
    <xf numFmtId="165" fontId="40" fillId="0" borderId="2" xfId="2" applyNumberFormat="1" applyFont="1" applyBorder="1" applyAlignment="1">
      <alignment horizontal="center" vertical="center"/>
    </xf>
    <xf numFmtId="165" fontId="40" fillId="0" borderId="16" xfId="2" applyNumberFormat="1" applyFont="1" applyBorder="1" applyAlignment="1">
      <alignment horizontal="center" vertical="center"/>
    </xf>
    <xf numFmtId="165" fontId="40" fillId="0" borderId="12" xfId="2" applyNumberFormat="1" applyFont="1" applyBorder="1" applyAlignment="1">
      <alignment horizontal="center" vertical="center"/>
    </xf>
    <xf numFmtId="165" fontId="40" fillId="0" borderId="17" xfId="2" applyNumberFormat="1" applyFont="1" applyBorder="1" applyAlignment="1">
      <alignment horizontal="center" vertical="center"/>
    </xf>
    <xf numFmtId="0" fontId="46" fillId="6" borderId="10" xfId="0" applyFont="1" applyFill="1" applyBorder="1" applyAlignment="1">
      <alignment horizontal="center" vertical="center"/>
    </xf>
    <xf numFmtId="0" fontId="46" fillId="6" borderId="3" xfId="0" applyFont="1" applyFill="1" applyBorder="1" applyAlignment="1">
      <alignment horizontal="center" vertical="center"/>
    </xf>
    <xf numFmtId="0" fontId="46" fillId="6" borderId="11" xfId="0" applyFont="1" applyFill="1" applyBorder="1" applyAlignment="1">
      <alignment horizontal="center" vertical="center"/>
    </xf>
    <xf numFmtId="0" fontId="46" fillId="6" borderId="1" xfId="0" applyFont="1" applyFill="1" applyBorder="1" applyAlignment="1">
      <alignment horizontal="center" vertical="center"/>
    </xf>
    <xf numFmtId="0" fontId="46" fillId="6" borderId="0" xfId="0" applyFont="1" applyFill="1" applyBorder="1" applyAlignment="1">
      <alignment horizontal="center" vertical="center"/>
    </xf>
    <xf numFmtId="0" fontId="46" fillId="6" borderId="2" xfId="0" applyFont="1" applyFill="1" applyBorder="1" applyAlignment="1">
      <alignment horizontal="center" vertical="center"/>
    </xf>
    <xf numFmtId="165" fontId="63" fillId="0" borderId="0" xfId="2" applyNumberFormat="1" applyFont="1" applyBorder="1" applyAlignment="1">
      <alignment horizontal="center" vertical="center"/>
    </xf>
    <xf numFmtId="0" fontId="41" fillId="6" borderId="0" xfId="0" applyFont="1" applyFill="1" applyAlignment="1">
      <alignment horizontal="center" vertical="center"/>
    </xf>
    <xf numFmtId="0" fontId="48" fillId="7" borderId="5" xfId="0" applyFont="1" applyFill="1" applyBorder="1" applyAlignment="1">
      <alignment horizontal="center" vertical="center"/>
    </xf>
    <xf numFmtId="0" fontId="48" fillId="7" borderId="3" xfId="0" applyFont="1" applyFill="1" applyBorder="1" applyAlignment="1">
      <alignment horizontal="center" vertical="center"/>
    </xf>
    <xf numFmtId="0" fontId="48" fillId="7" borderId="6" xfId="0" applyFont="1" applyFill="1" applyBorder="1" applyAlignment="1">
      <alignment horizontal="center" vertical="center"/>
    </xf>
    <xf numFmtId="0" fontId="48" fillId="7" borderId="7" xfId="0" applyFont="1" applyFill="1" applyBorder="1" applyAlignment="1">
      <alignment horizontal="center" vertical="center"/>
    </xf>
    <xf numFmtId="0" fontId="48" fillId="7" borderId="4" xfId="0" applyFont="1" applyFill="1" applyBorder="1" applyAlignment="1">
      <alignment horizontal="center" vertical="center"/>
    </xf>
    <xf numFmtId="0" fontId="48" fillId="7" borderId="8" xfId="0" applyFont="1" applyFill="1" applyBorder="1" applyAlignment="1">
      <alignment horizontal="center" vertical="center"/>
    </xf>
    <xf numFmtId="165" fontId="50" fillId="0" borderId="3" xfId="2" applyNumberFormat="1" applyFont="1" applyBorder="1" applyAlignment="1">
      <alignment horizontal="center" vertical="center"/>
    </xf>
    <xf numFmtId="165" fontId="50" fillId="0" borderId="4" xfId="2" applyNumberFormat="1" applyFont="1" applyBorder="1" applyAlignment="1">
      <alignment horizontal="center" vertical="center"/>
    </xf>
    <xf numFmtId="165" fontId="40" fillId="0" borderId="3" xfId="2" applyNumberFormat="1" applyFont="1" applyBorder="1" applyAlignment="1">
      <alignment horizontal="center" vertical="center"/>
    </xf>
    <xf numFmtId="165" fontId="40" fillId="0" borderId="4" xfId="2" applyNumberFormat="1" applyFont="1" applyBorder="1" applyAlignment="1">
      <alignment horizontal="center" vertical="center"/>
    </xf>
    <xf numFmtId="0" fontId="60" fillId="3" borderId="0" xfId="0" applyFont="1" applyFill="1" applyBorder="1" applyAlignment="1">
      <alignment horizontal="left" vertical="top" wrapText="1"/>
    </xf>
    <xf numFmtId="0" fontId="46" fillId="3" borderId="0" xfId="0" applyFont="1" applyFill="1" applyBorder="1" applyAlignment="1">
      <alignment horizontal="left" vertical="top" wrapText="1"/>
    </xf>
    <xf numFmtId="0" fontId="57" fillId="3" borderId="0" xfId="0" applyFont="1" applyFill="1" applyAlignment="1">
      <alignment horizontal="left" vertical="top"/>
    </xf>
    <xf numFmtId="0" fontId="56" fillId="3" borderId="0" xfId="0" applyFont="1" applyFill="1" applyAlignment="1">
      <alignment horizontal="left" vertical="top"/>
    </xf>
  </cellXfs>
  <cellStyles count="4">
    <cellStyle name="Currency" xfId="2" builtinId="4"/>
    <cellStyle name="Good" xfId="1" builtinId="26"/>
    <cellStyle name="Hyperlink" xfId="3"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F8FCC"/>
      <color rgb="FF4F81BE"/>
      <color rgb="FF12B6D3"/>
      <color rgb="FFD99694"/>
      <color rgb="FF044C7D"/>
      <color rgb="FF0563A4"/>
      <color rgb="FF1D7CC1"/>
      <color rgb="FF4290C8"/>
      <color rgb="FF6BA9D6"/>
      <color rgb="FF1E97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baseline="0">
                <a:solidFill>
                  <a:schemeClr val="tx1">
                    <a:lumMod val="65000"/>
                    <a:lumOff val="35000"/>
                  </a:schemeClr>
                </a:solidFill>
                <a:latin typeface="Arial" charset="0"/>
                <a:ea typeface="Arial" charset="0"/>
                <a:cs typeface="Arial" charset="0"/>
              </a:defRPr>
            </a:pPr>
            <a:r>
              <a:rPr lang="en-US" sz="2000" b="0">
                <a:solidFill>
                  <a:schemeClr val="tx1">
                    <a:lumMod val="65000"/>
                    <a:lumOff val="35000"/>
                  </a:schemeClr>
                </a:solidFill>
                <a:latin typeface="Arial" charset="0"/>
                <a:ea typeface="Arial" charset="0"/>
                <a:cs typeface="Arial" charset="0"/>
              </a:rPr>
              <a:t>Net Potential Savings</a:t>
            </a:r>
          </a:p>
        </c:rich>
      </c:tx>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Arial" charset="0"/>
              <a:ea typeface="Arial" charset="0"/>
              <a:cs typeface="Arial" charset="0"/>
            </a:defRPr>
          </a:pPr>
          <a:endParaRPr lang="en-US"/>
        </a:p>
      </c:txPr>
    </c:title>
    <c:autoTitleDeleted val="0"/>
    <c:plotArea>
      <c:layout>
        <c:manualLayout>
          <c:layoutTarget val="inner"/>
          <c:xMode val="edge"/>
          <c:yMode val="edge"/>
          <c:x val="0.109021943930227"/>
          <c:y val="0.222734792381754"/>
          <c:w val="0.859855346688068"/>
          <c:h val="0.656712350268453"/>
        </c:manualLayout>
      </c:layout>
      <c:barChart>
        <c:barDir val="col"/>
        <c:grouping val="clustered"/>
        <c:varyColors val="0"/>
        <c:ser>
          <c:idx val="0"/>
          <c:order val="0"/>
          <c:spPr>
            <a:solidFill>
              <a:srgbClr val="6BA9D6"/>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'Potential Savings'!$N$15</c:f>
              <c:numCache>
                <c:formatCode>"$"#,##0.00</c:formatCode>
                <c:ptCount val="1"/>
                <c:pt idx="0">
                  <c:v>0.0</c:v>
                </c:pt>
              </c:numCache>
            </c:numRef>
          </c:val>
        </c:ser>
        <c:ser>
          <c:idx val="1"/>
          <c:order val="1"/>
          <c:spPr>
            <a:solidFill>
              <a:srgbClr val="4290C8"/>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'Potential Savings'!$N$16</c:f>
              <c:numCache>
                <c:formatCode>"$"#,##0.00</c:formatCode>
                <c:ptCount val="1"/>
                <c:pt idx="0">
                  <c:v>0.0</c:v>
                </c:pt>
              </c:numCache>
            </c:numRef>
          </c:val>
        </c:ser>
        <c:ser>
          <c:idx val="2"/>
          <c:order val="2"/>
          <c:spPr>
            <a:solidFill>
              <a:srgbClr val="1D7CC1"/>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'Potential Savings'!$N$17</c:f>
              <c:numCache>
                <c:formatCode>"$"#,##0.00</c:formatCode>
                <c:ptCount val="1"/>
                <c:pt idx="0">
                  <c:v>0.0</c:v>
                </c:pt>
              </c:numCache>
            </c:numRef>
          </c:val>
        </c:ser>
        <c:ser>
          <c:idx val="3"/>
          <c:order val="3"/>
          <c:spPr>
            <a:solidFill>
              <a:srgbClr val="0563A4"/>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'Potential Savings'!$N$18</c:f>
              <c:numCache>
                <c:formatCode>"$"#,##0.00</c:formatCode>
                <c:ptCount val="1"/>
                <c:pt idx="0">
                  <c:v>0.0</c:v>
                </c:pt>
              </c:numCache>
            </c:numRef>
          </c:val>
        </c:ser>
        <c:ser>
          <c:idx val="4"/>
          <c:order val="4"/>
          <c:spPr>
            <a:solidFill>
              <a:srgbClr val="044C7D"/>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'Potential Savings'!$N$19</c:f>
              <c:numCache>
                <c:formatCode>"$"#,##0.00</c:formatCode>
                <c:ptCount val="1"/>
                <c:pt idx="0">
                  <c:v>0.0</c:v>
                </c:pt>
              </c:numCache>
            </c:numRef>
          </c:val>
        </c:ser>
        <c:dLbls>
          <c:dLblPos val="inEnd"/>
          <c:showLegendKey val="0"/>
          <c:showVal val="1"/>
          <c:showCatName val="0"/>
          <c:showSerName val="0"/>
          <c:showPercent val="0"/>
          <c:showBubbleSize val="0"/>
        </c:dLbls>
        <c:gapWidth val="65"/>
        <c:axId val="1748544864"/>
        <c:axId val="1748547184"/>
      </c:barChart>
      <c:catAx>
        <c:axId val="1748544864"/>
        <c:scaling>
          <c:orientation val="minMax"/>
        </c:scaling>
        <c:delete val="1"/>
        <c:axPos val="b"/>
        <c:numFmt formatCode="General" sourceLinked="1"/>
        <c:majorTickMark val="out"/>
        <c:minorTickMark val="none"/>
        <c:tickLblPos val="nextTo"/>
        <c:crossAx val="1748547184"/>
        <c:crosses val="autoZero"/>
        <c:auto val="1"/>
        <c:lblAlgn val="ctr"/>
        <c:lblOffset val="100"/>
        <c:tickLblSkip val="1"/>
        <c:noMultiLvlLbl val="0"/>
      </c:catAx>
      <c:valAx>
        <c:axId val="1748547184"/>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crossAx val="1748544864"/>
        <c:crosses val="autoZero"/>
        <c:crossBetween val="between"/>
      </c:valAx>
      <c:spPr>
        <a:noFill/>
        <a:ln>
          <a:noFill/>
        </a:ln>
        <a:effectLst/>
      </c:spPr>
    </c:plotArea>
    <c:plotVisOnly val="0"/>
    <c:dispBlanksAs val="gap"/>
    <c:showDLblsOverMax val="0"/>
  </c:chart>
  <c:spPr>
    <a:noFill/>
    <a:ln w="15875" cap="flat" cmpd="sng" algn="ctr">
      <a:solidFill>
        <a:srgbClr val="1F8FCC"/>
      </a:solidFill>
      <a:round/>
    </a:ln>
    <a:effectLst/>
  </c:spPr>
  <c:txPr>
    <a:bodyPr/>
    <a:lstStyle/>
    <a:p>
      <a:pPr>
        <a:defRPr/>
      </a:pPr>
      <a:endParaRPr lang="en-US"/>
    </a:p>
  </c:txPr>
  <c:printSettings>
    <c:headerFooter/>
    <c:pageMargins b="0.750000000000002" l="0.700000000000001" r="0.700000000000001" t="0.750000000000002"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2000" b="0">
                <a:solidFill>
                  <a:schemeClr val="tx1">
                    <a:lumMod val="65000"/>
                    <a:lumOff val="35000"/>
                  </a:schemeClr>
                </a:solidFill>
                <a:latin typeface="Arial" charset="0"/>
                <a:ea typeface="Arial" charset="0"/>
                <a:cs typeface="Arial" charset="0"/>
              </a:defRPr>
            </a:pPr>
            <a:r>
              <a:rPr lang="en-US" sz="2000" b="0">
                <a:solidFill>
                  <a:schemeClr val="tx1">
                    <a:lumMod val="65000"/>
                    <a:lumOff val="35000"/>
                  </a:schemeClr>
                </a:solidFill>
                <a:latin typeface="Arial" charset="0"/>
                <a:ea typeface="Arial" charset="0"/>
                <a:cs typeface="Arial" charset="0"/>
              </a:rPr>
              <a:t>Comparison Chart</a:t>
            </a:r>
          </a:p>
        </c:rich>
      </c:tx>
      <c:overlay val="0"/>
    </c:title>
    <c:autoTitleDeleted val="0"/>
    <c:plotArea>
      <c:layout>
        <c:manualLayout>
          <c:layoutTarget val="inner"/>
          <c:xMode val="edge"/>
          <c:yMode val="edge"/>
          <c:x val="0.0736949555526346"/>
          <c:y val="0.136084440732663"/>
          <c:w val="0.757976147541037"/>
          <c:h val="0.774661770910005"/>
        </c:manualLayout>
      </c:layout>
      <c:barChart>
        <c:barDir val="col"/>
        <c:grouping val="clustered"/>
        <c:varyColors val="0"/>
        <c:ser>
          <c:idx val="0"/>
          <c:order val="0"/>
          <c:spPr>
            <a:ln w="47625">
              <a:solidFill>
                <a:srgbClr val="4F81BE"/>
              </a:solidFill>
            </a:ln>
          </c:spPr>
          <c:invertIfNegative val="0"/>
          <c:dLbls>
            <c:numFmt formatCode="&quot;$&quot;#,##0.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'Potential Savings'!$M$30:$M$34</c:f>
              <c:strCache>
                <c:ptCount val="5"/>
                <c:pt idx="0">
                  <c:v>Year 1</c:v>
                </c:pt>
                <c:pt idx="1">
                  <c:v>Year 2</c:v>
                </c:pt>
                <c:pt idx="2">
                  <c:v>Year 3</c:v>
                </c:pt>
                <c:pt idx="3">
                  <c:v>Year 4</c:v>
                </c:pt>
                <c:pt idx="4">
                  <c:v>Year 5</c:v>
                </c:pt>
              </c:strCache>
            </c:strRef>
          </c:cat>
          <c:val>
            <c:numRef>
              <c:f>'Potential Savings'!$N$22:$N$26</c:f>
              <c:numCache>
                <c:formatCode>General</c:formatCode>
                <c:ptCount val="5"/>
                <c:pt idx="0">
                  <c:v>0.0</c:v>
                </c:pt>
                <c:pt idx="1">
                  <c:v>0.0</c:v>
                </c:pt>
                <c:pt idx="2">
                  <c:v>0.0</c:v>
                </c:pt>
                <c:pt idx="3">
                  <c:v>0.0</c:v>
                </c:pt>
                <c:pt idx="4">
                  <c:v>0.0</c:v>
                </c:pt>
              </c:numCache>
            </c:numRef>
          </c:val>
        </c:ser>
        <c:ser>
          <c:idx val="1"/>
          <c:order val="1"/>
          <c:spPr>
            <a:solidFill>
              <a:srgbClr val="12B6D3"/>
            </a:solidFill>
            <a:ln w="101600">
              <a:solidFill>
                <a:srgbClr val="12B6D3"/>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'Potential Savings'!$M$30:$M$34</c:f>
              <c:strCache>
                <c:ptCount val="5"/>
                <c:pt idx="0">
                  <c:v>Year 1</c:v>
                </c:pt>
                <c:pt idx="1">
                  <c:v>Year 2</c:v>
                </c:pt>
                <c:pt idx="2">
                  <c:v>Year 3</c:v>
                </c:pt>
                <c:pt idx="3">
                  <c:v>Year 4</c:v>
                </c:pt>
                <c:pt idx="4">
                  <c:v>Year 5</c:v>
                </c:pt>
              </c:strCache>
            </c:strRef>
          </c:cat>
          <c:val>
            <c:numRef>
              <c:f>'Potential Savings'!$N$30:$N$34</c:f>
              <c:numCache>
                <c:formatCode>"$"#,##0.00</c:formatCode>
                <c:ptCount val="5"/>
                <c:pt idx="0">
                  <c:v>0.0</c:v>
                </c:pt>
                <c:pt idx="1">
                  <c:v>0.0</c:v>
                </c:pt>
                <c:pt idx="2">
                  <c:v>0.0</c:v>
                </c:pt>
                <c:pt idx="3">
                  <c:v>0.0</c:v>
                </c:pt>
                <c:pt idx="4">
                  <c:v>0.0</c:v>
                </c:pt>
              </c:numCache>
            </c:numRef>
          </c:val>
        </c:ser>
        <c:dLbls>
          <c:dLblPos val="outEnd"/>
          <c:showLegendKey val="0"/>
          <c:showVal val="1"/>
          <c:showCatName val="0"/>
          <c:showSerName val="0"/>
          <c:showPercent val="0"/>
          <c:showBubbleSize val="0"/>
        </c:dLbls>
        <c:gapWidth val="150"/>
        <c:axId val="1748579552"/>
        <c:axId val="1748593072"/>
      </c:barChart>
      <c:catAx>
        <c:axId val="1748579552"/>
        <c:scaling>
          <c:orientation val="minMax"/>
        </c:scaling>
        <c:delete val="0"/>
        <c:axPos val="b"/>
        <c:title>
          <c:overlay val="0"/>
        </c:title>
        <c:numFmt formatCode="General" sourceLinked="0"/>
        <c:majorTickMark val="none"/>
        <c:minorTickMark val="none"/>
        <c:tickLblPos val="nextTo"/>
        <c:spPr>
          <a:ln/>
        </c:spPr>
        <c:crossAx val="1748593072"/>
        <c:crosses val="autoZero"/>
        <c:auto val="1"/>
        <c:lblAlgn val="ctr"/>
        <c:lblOffset val="300"/>
        <c:noMultiLvlLbl val="0"/>
      </c:catAx>
      <c:valAx>
        <c:axId val="1748593072"/>
        <c:scaling>
          <c:orientation val="minMax"/>
          <c:max val="150000.0"/>
          <c:min val="0.0"/>
        </c:scaling>
        <c:delete val="0"/>
        <c:axPos val="l"/>
        <c:majorGridlines>
          <c:spPr>
            <a:ln w="22225">
              <a:solidFill>
                <a:schemeClr val="tx1">
                  <a:lumMod val="50000"/>
                  <a:lumOff val="50000"/>
                  <a:alpha val="50000"/>
                </a:schemeClr>
              </a:solidFill>
            </a:ln>
          </c:spPr>
        </c:majorGridlines>
        <c:numFmt formatCode="&quot;$&quot;#,##0.00" sourceLinked="0"/>
        <c:majorTickMark val="out"/>
        <c:minorTickMark val="none"/>
        <c:tickLblPos val="nextTo"/>
        <c:spPr>
          <a:ln>
            <a:solidFill>
              <a:srgbClr val="A5CED3"/>
            </a:solidFill>
          </a:ln>
        </c:spPr>
        <c:txPr>
          <a:bodyPr/>
          <a:lstStyle/>
          <a:p>
            <a:pPr>
              <a:defRPr sz="1200" b="0">
                <a:solidFill>
                  <a:schemeClr val="tx1">
                    <a:lumMod val="85000"/>
                    <a:lumOff val="15000"/>
                  </a:schemeClr>
                </a:solidFill>
                <a:latin typeface="+mn-lt"/>
              </a:defRPr>
            </a:pPr>
            <a:endParaRPr lang="en-US"/>
          </a:p>
        </c:txPr>
        <c:crossAx val="1748579552"/>
        <c:crossesAt val="1.0"/>
        <c:crossBetween val="between"/>
        <c:majorUnit val="20000.0"/>
      </c:valAx>
      <c:spPr>
        <a:noFill/>
        <a:ln w="25400">
          <a:noFill/>
        </a:ln>
      </c:spPr>
    </c:plotArea>
    <c:plotVisOnly val="0"/>
    <c:dispBlanksAs val="zero"/>
    <c:showDLblsOverMax val="0"/>
  </c:chart>
  <c:spPr>
    <a:ln w="15875">
      <a:solidFill>
        <a:srgbClr val="1F8FCC"/>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01785290955372"/>
          <c:y val="0.136489986680686"/>
          <c:w val="0.803179185214807"/>
          <c:h val="0.743649491975989"/>
        </c:manualLayout>
      </c:layout>
      <c:doughnutChart>
        <c:varyColors val="1"/>
        <c:ser>
          <c:idx val="0"/>
          <c:order val="0"/>
          <c:tx>
            <c:strRef>
              <c:f>'Detailed Potential Savings'!$A$26</c:f>
              <c:strCache>
                <c:ptCount val="1"/>
                <c:pt idx="0">
                  <c:v>Subtotal - Time Savings </c:v>
                </c:pt>
              </c:strCache>
            </c:strRef>
          </c:tx>
          <c:dPt>
            <c:idx val="3"/>
            <c:bubble3D val="0"/>
            <c:spPr>
              <a:solidFill>
                <a:srgbClr val="208FCC">
                  <a:alpha val="20000"/>
                </a:srgbClr>
              </a:solidFill>
            </c:spPr>
          </c:dPt>
          <c:dPt>
            <c:idx val="5"/>
            <c:bubble3D val="0"/>
            <c:spPr>
              <a:solidFill>
                <a:srgbClr val="208FCC">
                  <a:alpha val="40000"/>
                </a:srgbClr>
              </a:solidFill>
            </c:spPr>
          </c:dPt>
          <c:dPt>
            <c:idx val="7"/>
            <c:bubble3D val="0"/>
            <c:spPr>
              <a:solidFill>
                <a:srgbClr val="208FCC">
                  <a:alpha val="60000"/>
                </a:srgbClr>
              </a:solidFill>
            </c:spPr>
          </c:dPt>
          <c:dPt>
            <c:idx val="9"/>
            <c:bubble3D val="0"/>
            <c:spPr>
              <a:solidFill>
                <a:srgbClr val="208FCC">
                  <a:alpha val="80000"/>
                </a:srgbClr>
              </a:solidFill>
            </c:spPr>
          </c:dPt>
          <c:dPt>
            <c:idx val="11"/>
            <c:bubble3D val="0"/>
            <c:spPr>
              <a:solidFill>
                <a:srgbClr val="208FCC"/>
              </a:solidFill>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10"/>
              <c:delete val="1"/>
              <c:extLst>
                <c:ext xmlns:c15="http://schemas.microsoft.com/office/drawing/2012/chart" uri="{CE6537A1-D6FC-4f65-9D91-7224C49458BB}"/>
              </c:extLst>
            </c:dLbl>
            <c:spPr>
              <a:noFill/>
              <a:ln>
                <a:noFill/>
              </a:ln>
              <a:effectLst/>
            </c:spPr>
            <c:txPr>
              <a:bodyPr/>
              <a:lstStyle/>
              <a:p>
                <a:pPr>
                  <a:defRPr sz="1100" b="1">
                    <a:solidFill>
                      <a:schemeClr val="tx1">
                        <a:lumMod val="85000"/>
                        <a:lumOff val="15000"/>
                      </a:schemeClr>
                    </a:solidFill>
                    <a:latin typeface="Aller"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'Detailed Potential Savings'!$B$26:$M$26</c:f>
              <c:numCache>
                <c:formatCode>General</c:formatCode>
                <c:ptCount val="12"/>
                <c:pt idx="3" formatCode="&quot;$&quot;#,##0_);\(&quot;$&quot;#,##0\)">
                  <c:v>0.0</c:v>
                </c:pt>
                <c:pt idx="5" formatCode="&quot;$&quot;#,##0_);\(&quot;$&quot;#,##0\)">
                  <c:v>0.0</c:v>
                </c:pt>
                <c:pt idx="7" formatCode="&quot;$&quot;#,##0_);\(&quot;$&quot;#,##0\)">
                  <c:v>0.0</c:v>
                </c:pt>
                <c:pt idx="9" formatCode="&quot;$&quot;#,##0_);\(&quot;$&quot;#,##0\)">
                  <c:v>0.0</c:v>
                </c:pt>
                <c:pt idx="11" formatCode="&quot;$&quot;#,##0_);\(&quot;$&quot;#,##0\)">
                  <c:v>0.0</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noFill/>
    <a:ln w="19050">
      <a:solidFill>
        <a:srgbClr val="A5CED3"/>
      </a:solidFill>
    </a:ln>
  </c:spPr>
  <c:printSettings>
    <c:headerFooter/>
    <c:pageMargins b="0.750000000000002" l="0.700000000000001" r="0.700000000000001" t="0.750000000000002"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01785290955372"/>
          <c:y val="0.136489986680686"/>
          <c:w val="0.803179185214807"/>
          <c:h val="0.743649491975988"/>
        </c:manualLayout>
      </c:layout>
      <c:doughnutChart>
        <c:varyColors val="1"/>
        <c:ser>
          <c:idx val="0"/>
          <c:order val="0"/>
          <c:tx>
            <c:strRef>
              <c:f>'Detailed Potential Savings'!$A$36</c:f>
              <c:strCache>
                <c:ptCount val="1"/>
                <c:pt idx="0">
                  <c:v>Subtotal - Other Savings</c:v>
                </c:pt>
              </c:strCache>
            </c:strRef>
          </c:tx>
          <c:spPr>
            <a:solidFill>
              <a:srgbClr val="EEECE1">
                <a:lumMod val="10000"/>
              </a:srgbClr>
            </a:solidFill>
          </c:spPr>
          <c:dPt>
            <c:idx val="3"/>
            <c:bubble3D val="0"/>
            <c:spPr>
              <a:solidFill>
                <a:srgbClr val="06B7D5">
                  <a:alpha val="20000"/>
                </a:srgbClr>
              </a:solidFill>
            </c:spPr>
          </c:dPt>
          <c:dPt>
            <c:idx val="5"/>
            <c:bubble3D val="0"/>
            <c:spPr>
              <a:solidFill>
                <a:srgbClr val="06B7D5">
                  <a:alpha val="40000"/>
                </a:srgbClr>
              </a:solidFill>
            </c:spPr>
          </c:dPt>
          <c:dPt>
            <c:idx val="7"/>
            <c:bubble3D val="0"/>
            <c:spPr>
              <a:solidFill>
                <a:srgbClr val="06B7D5">
                  <a:alpha val="60000"/>
                </a:srgbClr>
              </a:solidFill>
            </c:spPr>
          </c:dPt>
          <c:dPt>
            <c:idx val="9"/>
            <c:bubble3D val="0"/>
            <c:spPr>
              <a:solidFill>
                <a:srgbClr val="06B7D5">
                  <a:alpha val="80000"/>
                </a:srgbClr>
              </a:solidFill>
            </c:spPr>
          </c:dPt>
          <c:dPt>
            <c:idx val="11"/>
            <c:bubble3D val="0"/>
            <c:spPr>
              <a:solidFill>
                <a:srgbClr val="06B7D5"/>
              </a:solidFill>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10"/>
              <c:delete val="1"/>
              <c:extLst>
                <c:ext xmlns:c15="http://schemas.microsoft.com/office/drawing/2012/chart" uri="{CE6537A1-D6FC-4f65-9D91-7224C49458BB}"/>
              </c:extLst>
            </c:dLbl>
            <c:spPr>
              <a:noFill/>
              <a:ln>
                <a:noFill/>
              </a:ln>
              <a:effectLst/>
            </c:spPr>
            <c:txPr>
              <a:bodyPr/>
              <a:lstStyle/>
              <a:p>
                <a:pPr>
                  <a:defRPr sz="1100" b="1">
                    <a:solidFill>
                      <a:schemeClr val="tx1">
                        <a:lumMod val="85000"/>
                        <a:lumOff val="15000"/>
                      </a:schemeClr>
                    </a:solidFill>
                    <a:latin typeface="Aller"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'Detailed Potential Savings'!$B$36:$M$36</c:f>
              <c:numCache>
                <c:formatCode>General</c:formatCode>
                <c:ptCount val="12"/>
                <c:pt idx="3" formatCode="&quot;$&quot;#,##0_);\(&quot;$&quot;#,##0\)">
                  <c:v>0.0</c:v>
                </c:pt>
                <c:pt idx="5" formatCode="&quot;$&quot;#,##0_);\(&quot;$&quot;#,##0\)">
                  <c:v>0.0</c:v>
                </c:pt>
                <c:pt idx="7" formatCode="&quot;$&quot;#,##0_);\(&quot;$&quot;#,##0\)">
                  <c:v>0.0</c:v>
                </c:pt>
                <c:pt idx="9" formatCode="&quot;$&quot;#,##0_);\(&quot;$&quot;#,##0\)">
                  <c:v>0.0</c:v>
                </c:pt>
                <c:pt idx="11" formatCode="&quot;$&quot;#,##0_);\(&quot;$&quot;#,##0\)">
                  <c:v>0.0</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noFill/>
    <a:ln w="19050">
      <a:solidFill>
        <a:srgbClr val="A5CED3"/>
      </a:solidFill>
    </a:ln>
  </c:spPr>
  <c:printSettings>
    <c:headerFooter/>
    <c:pageMargins b="0.750000000000002" l="0.700000000000001" r="0.700000000000001" t="0.750000000000002"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01785290955372"/>
          <c:y val="0.136489986680686"/>
          <c:w val="0.803179185214807"/>
          <c:h val="0.743649491975989"/>
        </c:manualLayout>
      </c:layout>
      <c:doughnutChart>
        <c:varyColors val="1"/>
        <c:ser>
          <c:idx val="0"/>
          <c:order val="0"/>
          <c:tx>
            <c:strRef>
              <c:f>'Detailed Potential Savings'!$A$38</c:f>
              <c:strCache>
                <c:ptCount val="1"/>
                <c:pt idx="0">
                  <c:v>Total Potential Savings and Benefits</c:v>
                </c:pt>
              </c:strCache>
            </c:strRef>
          </c:tx>
          <c:dPt>
            <c:idx val="3"/>
            <c:bubble3D val="0"/>
            <c:spPr>
              <a:solidFill>
                <a:srgbClr val="D99694">
                  <a:alpha val="20000"/>
                </a:srgbClr>
              </a:solidFill>
            </c:spPr>
          </c:dPt>
          <c:dPt>
            <c:idx val="5"/>
            <c:bubble3D val="0"/>
            <c:spPr>
              <a:solidFill>
                <a:srgbClr val="D99694">
                  <a:alpha val="40000"/>
                </a:srgbClr>
              </a:solidFill>
            </c:spPr>
          </c:dPt>
          <c:dPt>
            <c:idx val="7"/>
            <c:bubble3D val="0"/>
            <c:spPr>
              <a:solidFill>
                <a:srgbClr val="D99694">
                  <a:alpha val="60000"/>
                </a:srgbClr>
              </a:solidFill>
            </c:spPr>
          </c:dPt>
          <c:dPt>
            <c:idx val="9"/>
            <c:bubble3D val="0"/>
            <c:spPr>
              <a:solidFill>
                <a:srgbClr val="D99694">
                  <a:alpha val="80000"/>
                </a:srgbClr>
              </a:solidFill>
            </c:spPr>
          </c:dPt>
          <c:dPt>
            <c:idx val="11"/>
            <c:bubble3D val="0"/>
            <c:spPr>
              <a:solidFill>
                <a:srgbClr val="D99694"/>
              </a:solidFill>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10"/>
              <c:delete val="1"/>
              <c:extLst>
                <c:ext xmlns:c15="http://schemas.microsoft.com/office/drawing/2012/chart" uri="{CE6537A1-D6FC-4f65-9D91-7224C49458BB}"/>
              </c:extLst>
            </c:dLbl>
            <c:spPr>
              <a:noFill/>
              <a:ln>
                <a:noFill/>
              </a:ln>
              <a:effectLst/>
            </c:spPr>
            <c:txPr>
              <a:bodyPr/>
              <a:lstStyle/>
              <a:p>
                <a:pPr>
                  <a:defRPr sz="1100" b="1">
                    <a:solidFill>
                      <a:schemeClr val="tx1">
                        <a:lumMod val="85000"/>
                        <a:lumOff val="15000"/>
                      </a:schemeClr>
                    </a:solidFill>
                    <a:latin typeface="Aller"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'Detailed Potential Savings'!$B$38:$M$38</c:f>
              <c:numCache>
                <c:formatCode>General</c:formatCode>
                <c:ptCount val="12"/>
                <c:pt idx="3" formatCode="&quot;$&quot;#,##0_);\(&quot;$&quot;#,##0\)">
                  <c:v>0.0</c:v>
                </c:pt>
                <c:pt idx="5" formatCode="&quot;$&quot;#,##0_);\(&quot;$&quot;#,##0\)">
                  <c:v>0.0</c:v>
                </c:pt>
                <c:pt idx="7" formatCode="&quot;$&quot;#,##0_);\(&quot;$&quot;#,##0\)">
                  <c:v>0.0</c:v>
                </c:pt>
                <c:pt idx="9" formatCode="&quot;$&quot;#,##0_);\(&quot;$&quot;#,##0\)">
                  <c:v>0.0</c:v>
                </c:pt>
                <c:pt idx="11" formatCode="&quot;$&quot;#,##0_);\(&quot;$&quot;#,##0\)">
                  <c:v>0.0</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noFill/>
    <a:ln w="19050">
      <a:solidFill>
        <a:srgbClr val="A5CED3"/>
      </a:solidFill>
    </a:ln>
  </c:spPr>
  <c:printSettings>
    <c:headerFooter/>
    <c:pageMargins b="0.750000000000002" l="0.700000000000001" r="0.700000000000001" t="0.750000000000002"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01785290955372"/>
          <c:y val="0.136489986680686"/>
          <c:w val="0.803179185214807"/>
          <c:h val="0.743649491975989"/>
        </c:manualLayout>
      </c:layout>
      <c:doughnutChart>
        <c:varyColors val="1"/>
        <c:ser>
          <c:idx val="0"/>
          <c:order val="0"/>
          <c:tx>
            <c:strRef>
              <c:f>'Detailed Potential Savings'!$A$46</c:f>
              <c:strCache>
                <c:ptCount val="1"/>
                <c:pt idx="0">
                  <c:v>Total Estimated Expenses</c:v>
                </c:pt>
              </c:strCache>
            </c:strRef>
          </c:tx>
          <c:dPt>
            <c:idx val="3"/>
            <c:bubble3D val="0"/>
            <c:spPr>
              <a:solidFill>
                <a:srgbClr val="948A54">
                  <a:alpha val="20000"/>
                </a:srgbClr>
              </a:solidFill>
            </c:spPr>
          </c:dPt>
          <c:dPt>
            <c:idx val="5"/>
            <c:bubble3D val="0"/>
            <c:spPr>
              <a:solidFill>
                <a:srgbClr val="948A54">
                  <a:alpha val="40000"/>
                </a:srgbClr>
              </a:solidFill>
            </c:spPr>
          </c:dPt>
          <c:dPt>
            <c:idx val="7"/>
            <c:bubble3D val="0"/>
            <c:spPr>
              <a:solidFill>
                <a:srgbClr val="EEECE1">
                  <a:lumMod val="50000"/>
                  <a:alpha val="60000"/>
                </a:srgbClr>
              </a:solidFill>
            </c:spPr>
          </c:dPt>
          <c:dPt>
            <c:idx val="9"/>
            <c:bubble3D val="0"/>
            <c:spPr>
              <a:solidFill>
                <a:srgbClr val="948A54">
                  <a:alpha val="80000"/>
                </a:srgbClr>
              </a:solidFill>
            </c:spPr>
          </c:dPt>
          <c:dPt>
            <c:idx val="11"/>
            <c:bubble3D val="0"/>
            <c:spPr>
              <a:solidFill>
                <a:srgbClr val="948A54"/>
              </a:solidFill>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10"/>
              <c:delete val="1"/>
              <c:extLst>
                <c:ext xmlns:c15="http://schemas.microsoft.com/office/drawing/2012/chart" uri="{CE6537A1-D6FC-4f65-9D91-7224C49458BB}"/>
              </c:extLst>
            </c:dLbl>
            <c:spPr>
              <a:noFill/>
              <a:ln>
                <a:noFill/>
              </a:ln>
              <a:effectLst/>
            </c:spPr>
            <c:txPr>
              <a:bodyPr/>
              <a:lstStyle/>
              <a:p>
                <a:pPr>
                  <a:defRPr sz="1100" b="1">
                    <a:solidFill>
                      <a:schemeClr val="tx1">
                        <a:lumMod val="85000"/>
                        <a:lumOff val="15000"/>
                      </a:schemeClr>
                    </a:solidFill>
                    <a:latin typeface="Aller"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'Detailed Potential Savings'!$B$46:$M$46</c:f>
              <c:numCache>
                <c:formatCode>General</c:formatCode>
                <c:ptCount val="12"/>
                <c:pt idx="3" formatCode="&quot;$&quot;#,##0_);\(&quot;$&quot;#,##0\)">
                  <c:v>0.0</c:v>
                </c:pt>
                <c:pt idx="5" formatCode="&quot;$&quot;#,##0_);\(&quot;$&quot;#,##0\)">
                  <c:v>0.0</c:v>
                </c:pt>
                <c:pt idx="7" formatCode="&quot;$&quot;#,##0_);\(&quot;$&quot;#,##0\)">
                  <c:v>0.0</c:v>
                </c:pt>
                <c:pt idx="9" formatCode="&quot;$&quot;#,##0_);\(&quot;$&quot;#,##0\)">
                  <c:v>0.0</c:v>
                </c:pt>
                <c:pt idx="11" formatCode="&quot;$&quot;#,##0_);\(&quot;$&quot;#,##0\)">
                  <c:v>0.0</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noFill/>
    <a:ln w="19050">
      <a:solidFill>
        <a:srgbClr val="A5CED3"/>
      </a:solidFill>
    </a:ln>
  </c:spPr>
  <c:printSettings>
    <c:headerFooter/>
    <c:pageMargins b="0.750000000000002" l="0.700000000000001" r="0.700000000000001" t="0.750000000000002"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layout>
        <c:manualLayout>
          <c:xMode val="edge"/>
          <c:yMode val="edge"/>
          <c:x val="0.380365514093347"/>
          <c:y val="0.109476911745098"/>
        </c:manualLayout>
      </c:layout>
      <c:overlay val="0"/>
      <c:txPr>
        <a:bodyPr/>
        <a:lstStyle/>
        <a:p>
          <a:pPr>
            <a:defRPr sz="2400" b="0">
              <a:solidFill>
                <a:schemeClr val="tx1">
                  <a:lumMod val="65000"/>
                  <a:lumOff val="35000"/>
                </a:schemeClr>
              </a:solidFill>
              <a:latin typeface="Arial" charset="0"/>
              <a:ea typeface="Arial" charset="0"/>
              <a:cs typeface="Arial" charset="0"/>
            </a:defRPr>
          </a:pPr>
          <a:endParaRPr lang="en-US"/>
        </a:p>
      </c:txPr>
    </c:title>
    <c:autoTitleDeleted val="0"/>
    <c:plotArea>
      <c:layout>
        <c:manualLayout>
          <c:layoutTarget val="inner"/>
          <c:xMode val="edge"/>
          <c:yMode val="edge"/>
          <c:x val="0.109021943930227"/>
          <c:y val="0.222734792381754"/>
          <c:w val="0.859855346688068"/>
          <c:h val="0.656712350268453"/>
        </c:manualLayout>
      </c:layout>
      <c:barChart>
        <c:barDir val="col"/>
        <c:grouping val="clustered"/>
        <c:varyColors val="0"/>
        <c:ser>
          <c:idx val="0"/>
          <c:order val="0"/>
          <c:tx>
            <c:strRef>
              <c:f>'Detailed Potential Savings'!$A$48</c:f>
              <c:strCache>
                <c:ptCount val="1"/>
                <c:pt idx="0">
                  <c:v>Net Potential Savings and Benefits</c:v>
                </c:pt>
              </c:strCache>
            </c:strRef>
          </c:tx>
          <c:spPr>
            <a:solidFill>
              <a:srgbClr val="208FCC"/>
            </a:solidFill>
          </c:spPr>
          <c:invertIfNegative val="0"/>
          <c:dPt>
            <c:idx val="3"/>
            <c:invertIfNegative val="0"/>
            <c:bubble3D val="0"/>
            <c:spPr>
              <a:solidFill>
                <a:srgbClr val="6BA9D6"/>
              </a:solidFill>
              <a:ln>
                <a:solidFill>
                  <a:srgbClr val="6BA9D6"/>
                </a:solidFill>
              </a:ln>
            </c:spPr>
          </c:dPt>
          <c:dPt>
            <c:idx val="5"/>
            <c:invertIfNegative val="0"/>
            <c:bubble3D val="0"/>
            <c:spPr>
              <a:solidFill>
                <a:srgbClr val="4290C8"/>
              </a:solidFill>
            </c:spPr>
          </c:dPt>
          <c:dPt>
            <c:idx val="7"/>
            <c:invertIfNegative val="0"/>
            <c:bubble3D val="0"/>
            <c:spPr>
              <a:solidFill>
                <a:srgbClr val="1D7CC1"/>
              </a:solidFill>
            </c:spPr>
          </c:dPt>
          <c:dPt>
            <c:idx val="9"/>
            <c:invertIfNegative val="0"/>
            <c:bubble3D val="0"/>
            <c:spPr>
              <a:solidFill>
                <a:srgbClr val="0563A4"/>
              </a:solidFill>
            </c:spPr>
          </c:dPt>
          <c:dPt>
            <c:idx val="11"/>
            <c:invertIfNegative val="0"/>
            <c:bubble3D val="0"/>
            <c:spPr>
              <a:solidFill>
                <a:srgbClr val="044C7D"/>
              </a:solidFill>
            </c:spPr>
          </c:dPt>
          <c:dLbls>
            <c:spPr>
              <a:noFill/>
              <a:ln>
                <a:noFill/>
              </a:ln>
              <a:effectLst/>
            </c:spPr>
            <c:txPr>
              <a:bodyPr/>
              <a:lstStyle/>
              <a:p>
                <a:pPr>
                  <a:defRPr sz="1600" b="1">
                    <a:solidFill>
                      <a:schemeClr val="bg1"/>
                    </a:solidFill>
                    <a:latin typeface="Aller"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'Detailed Potential Savings'!$B$48:$M$48</c:f>
              <c:numCache>
                <c:formatCode>General</c:formatCode>
                <c:ptCount val="12"/>
                <c:pt idx="3" formatCode="&quot;$&quot;#,##0_);\(&quot;$&quot;#,##0\)">
                  <c:v>0.0</c:v>
                </c:pt>
                <c:pt idx="5" formatCode="&quot;$&quot;#,##0_);\(&quot;$&quot;#,##0\)">
                  <c:v>0.0</c:v>
                </c:pt>
                <c:pt idx="7" formatCode="&quot;$&quot;#,##0_);\(&quot;$&quot;#,##0\)">
                  <c:v>0.0</c:v>
                </c:pt>
                <c:pt idx="9" formatCode="&quot;$&quot;#,##0_);\(&quot;$&quot;#,##0\)">
                  <c:v>0.0</c:v>
                </c:pt>
                <c:pt idx="11" formatCode="&quot;$&quot;#,##0_);\(&quot;$&quot;#,##0\)">
                  <c:v>0.0</c:v>
                </c:pt>
              </c:numCache>
            </c:numRef>
          </c:val>
        </c:ser>
        <c:dLbls>
          <c:showLegendKey val="0"/>
          <c:showVal val="0"/>
          <c:showCatName val="0"/>
          <c:showSerName val="0"/>
          <c:showPercent val="0"/>
          <c:showBubbleSize val="0"/>
        </c:dLbls>
        <c:gapWidth val="0"/>
        <c:overlap val="40"/>
        <c:axId val="1710891600"/>
        <c:axId val="1710892960"/>
      </c:barChart>
      <c:catAx>
        <c:axId val="1710891600"/>
        <c:scaling>
          <c:orientation val="minMax"/>
        </c:scaling>
        <c:delete val="1"/>
        <c:axPos val="b"/>
        <c:majorTickMark val="out"/>
        <c:minorTickMark val="none"/>
        <c:tickLblPos val="nextTo"/>
        <c:crossAx val="1710892960"/>
        <c:crosses val="autoZero"/>
        <c:auto val="1"/>
        <c:lblAlgn val="ctr"/>
        <c:lblOffset val="100"/>
        <c:noMultiLvlLbl val="0"/>
      </c:catAx>
      <c:valAx>
        <c:axId val="1710892960"/>
        <c:scaling>
          <c:orientation val="minMax"/>
        </c:scaling>
        <c:delete val="0"/>
        <c:axPos val="l"/>
        <c:majorGridlines>
          <c:spPr>
            <a:ln w="25400">
              <a:solidFill>
                <a:srgbClr val="A5CED3"/>
              </a:solidFill>
            </a:ln>
          </c:spPr>
        </c:majorGridlines>
        <c:numFmt formatCode="\$#,##0" sourceLinked="0"/>
        <c:majorTickMark val="none"/>
        <c:minorTickMark val="none"/>
        <c:tickLblPos val="nextTo"/>
        <c:spPr>
          <a:noFill/>
          <a:ln>
            <a:noFill/>
          </a:ln>
        </c:spPr>
        <c:txPr>
          <a:bodyPr/>
          <a:lstStyle/>
          <a:p>
            <a:pPr>
              <a:defRPr sz="1600" b="1">
                <a:solidFill>
                  <a:schemeClr val="tx1">
                    <a:lumMod val="85000"/>
                    <a:lumOff val="15000"/>
                  </a:schemeClr>
                </a:solidFill>
                <a:latin typeface="Aller" pitchFamily="34" charset="0"/>
              </a:defRPr>
            </a:pPr>
            <a:endParaRPr lang="en-US"/>
          </a:p>
        </c:txPr>
        <c:crossAx val="1710891600"/>
        <c:crosses val="autoZero"/>
        <c:crossBetween val="between"/>
      </c:valAx>
      <c:spPr>
        <a:noFill/>
        <a:ln w="25400">
          <a:noFill/>
        </a:ln>
      </c:spPr>
    </c:plotArea>
    <c:plotVisOnly val="1"/>
    <c:dispBlanksAs val="gap"/>
    <c:showDLblsOverMax val="0"/>
  </c:chart>
  <c:spPr>
    <a:noFill/>
    <a:ln w="19050">
      <a:solidFill>
        <a:srgbClr val="A5CED3"/>
      </a:solidFill>
    </a:ln>
  </c:spPr>
  <c:printSettings>
    <c:headerFooter/>
    <c:pageMargins b="0.750000000000002" l="0.700000000000001" r="0.700000000000001" t="0.750000000000002" header="0.3" footer="0.3"/>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2400" b="0">
                <a:solidFill>
                  <a:schemeClr val="tx1">
                    <a:lumMod val="65000"/>
                    <a:lumOff val="35000"/>
                  </a:schemeClr>
                </a:solidFill>
                <a:latin typeface="Arial" charset="0"/>
                <a:ea typeface="Arial" charset="0"/>
                <a:cs typeface="Arial" charset="0"/>
              </a:defRPr>
            </a:pPr>
            <a:r>
              <a:rPr lang="en-US" sz="2400" b="0">
                <a:solidFill>
                  <a:schemeClr val="tx1">
                    <a:lumMod val="65000"/>
                    <a:lumOff val="35000"/>
                  </a:schemeClr>
                </a:solidFill>
                <a:latin typeface="Arial" charset="0"/>
                <a:ea typeface="Arial" charset="0"/>
                <a:cs typeface="Arial" charset="0"/>
              </a:rPr>
              <a:t>Savings</a:t>
            </a:r>
            <a:r>
              <a:rPr lang="en-US" sz="2400" b="0" baseline="0">
                <a:solidFill>
                  <a:schemeClr val="tx1">
                    <a:lumMod val="65000"/>
                    <a:lumOff val="35000"/>
                  </a:schemeClr>
                </a:solidFill>
                <a:latin typeface="Arial" charset="0"/>
                <a:ea typeface="Arial" charset="0"/>
                <a:cs typeface="Arial" charset="0"/>
              </a:rPr>
              <a:t> vs Expenses Comparison</a:t>
            </a:r>
            <a:endParaRPr lang="en-US" sz="2400" b="0">
              <a:solidFill>
                <a:schemeClr val="tx1">
                  <a:lumMod val="65000"/>
                  <a:lumOff val="35000"/>
                </a:schemeClr>
              </a:solidFill>
              <a:latin typeface="Arial" charset="0"/>
              <a:ea typeface="Arial" charset="0"/>
              <a:cs typeface="Arial" charset="0"/>
            </a:endParaRPr>
          </a:p>
        </c:rich>
      </c:tx>
      <c:layout>
        <c:manualLayout>
          <c:xMode val="edge"/>
          <c:yMode val="edge"/>
          <c:x val="0.364132071505118"/>
          <c:y val="0.0591520062919134"/>
        </c:manualLayout>
      </c:layout>
      <c:overlay val="0"/>
    </c:title>
    <c:autoTitleDeleted val="0"/>
    <c:plotArea>
      <c:layout>
        <c:manualLayout>
          <c:layoutTarget val="inner"/>
          <c:xMode val="edge"/>
          <c:yMode val="edge"/>
          <c:x val="0.0736949555526346"/>
          <c:y val="0.136084440732663"/>
          <c:w val="0.757976147541037"/>
          <c:h val="0.774661770910005"/>
        </c:manualLayout>
      </c:layout>
      <c:barChart>
        <c:barDir val="col"/>
        <c:grouping val="clustered"/>
        <c:varyColors val="0"/>
        <c:ser>
          <c:idx val="0"/>
          <c:order val="0"/>
          <c:spPr>
            <a:ln w="63500">
              <a:solidFill>
                <a:srgbClr val="4F81BE"/>
              </a:solidFill>
            </a:ln>
          </c:spPr>
          <c:invertIfNegative val="0"/>
          <c:dLbls>
            <c:dLbl>
              <c:idx val="1"/>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1400" b="1">
                    <a:solidFill>
                      <a:schemeClr val="tx1">
                        <a:lumMod val="85000"/>
                        <a:lumOff val="15000"/>
                      </a:schemeClr>
                    </a:solidFill>
                    <a:latin typeface="Aller"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'Detailed Potential Savings'!$E$9:$M$9</c:f>
              <c:strCache>
                <c:ptCount val="9"/>
                <c:pt idx="0">
                  <c:v>Year  01</c:v>
                </c:pt>
                <c:pt idx="2">
                  <c:v>Year  02</c:v>
                </c:pt>
                <c:pt idx="4">
                  <c:v>Year  03</c:v>
                </c:pt>
                <c:pt idx="6">
                  <c:v>Year  04</c:v>
                </c:pt>
                <c:pt idx="8">
                  <c:v>Year  05</c:v>
                </c:pt>
              </c:strCache>
            </c:strRef>
          </c:cat>
          <c:val>
            <c:numRef>
              <c:f>'Detailed Potential Savings'!$E$38:$M$38</c:f>
              <c:numCache>
                <c:formatCode>#,##0_);\(#,##0\)</c:formatCode>
                <c:ptCount val="9"/>
                <c:pt idx="0" formatCode="&quot;$&quot;#,##0_);\(&quot;$&quot;#,##0\)">
                  <c:v>0.0</c:v>
                </c:pt>
                <c:pt idx="2" formatCode="&quot;$&quot;#,##0_);\(&quot;$&quot;#,##0\)">
                  <c:v>0.0</c:v>
                </c:pt>
                <c:pt idx="4" formatCode="&quot;$&quot;#,##0_);\(&quot;$&quot;#,##0\)">
                  <c:v>0.0</c:v>
                </c:pt>
                <c:pt idx="6" formatCode="&quot;$&quot;#,##0_);\(&quot;$&quot;#,##0\)">
                  <c:v>0.0</c:v>
                </c:pt>
                <c:pt idx="8" formatCode="&quot;$&quot;#,##0_);\(&quot;$&quot;#,##0\)">
                  <c:v>0.0</c:v>
                </c:pt>
              </c:numCache>
            </c:numRef>
          </c:val>
        </c:ser>
        <c:ser>
          <c:idx val="1"/>
          <c:order val="1"/>
          <c:spPr>
            <a:solidFill>
              <a:srgbClr val="12B6D3"/>
            </a:solidFill>
            <a:ln w="101600">
              <a:solidFill>
                <a:srgbClr val="12B6D3"/>
              </a:solidFill>
            </a:ln>
          </c:spPr>
          <c:invertIfNegative val="0"/>
          <c:dLbls>
            <c:dLbl>
              <c:idx val="1"/>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1400" b="1">
                    <a:solidFill>
                      <a:schemeClr val="tx1">
                        <a:lumMod val="85000"/>
                        <a:lumOff val="15000"/>
                      </a:schemeClr>
                    </a:solidFill>
                    <a:latin typeface="Aller"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'Detailed Potential Savings'!$E$9:$M$9</c:f>
              <c:strCache>
                <c:ptCount val="9"/>
                <c:pt idx="0">
                  <c:v>Year  01</c:v>
                </c:pt>
                <c:pt idx="2">
                  <c:v>Year  02</c:v>
                </c:pt>
                <c:pt idx="4">
                  <c:v>Year  03</c:v>
                </c:pt>
                <c:pt idx="6">
                  <c:v>Year  04</c:v>
                </c:pt>
                <c:pt idx="8">
                  <c:v>Year  05</c:v>
                </c:pt>
              </c:strCache>
            </c:strRef>
          </c:cat>
          <c:val>
            <c:numRef>
              <c:f>'Detailed Potential Savings'!$E$46:$M$46</c:f>
              <c:numCache>
                <c:formatCode>#,##0_);\(#,##0\)</c:formatCode>
                <c:ptCount val="9"/>
                <c:pt idx="0" formatCode="&quot;$&quot;#,##0_);\(&quot;$&quot;#,##0\)">
                  <c:v>0.0</c:v>
                </c:pt>
                <c:pt idx="2" formatCode="&quot;$&quot;#,##0_);\(&quot;$&quot;#,##0\)">
                  <c:v>0.0</c:v>
                </c:pt>
                <c:pt idx="4" formatCode="&quot;$&quot;#,##0_);\(&quot;$&quot;#,##0\)">
                  <c:v>0.0</c:v>
                </c:pt>
                <c:pt idx="6" formatCode="&quot;$&quot;#,##0_);\(&quot;$&quot;#,##0\)">
                  <c:v>0.0</c:v>
                </c:pt>
                <c:pt idx="8" formatCode="&quot;$&quot;#,##0_);\(&quot;$&quot;#,##0\)">
                  <c:v>0.0</c:v>
                </c:pt>
              </c:numCache>
            </c:numRef>
          </c:val>
        </c:ser>
        <c:dLbls>
          <c:showLegendKey val="0"/>
          <c:showVal val="1"/>
          <c:showCatName val="0"/>
          <c:showSerName val="0"/>
          <c:showPercent val="0"/>
          <c:showBubbleSize val="0"/>
        </c:dLbls>
        <c:gapWidth val="150"/>
        <c:axId val="1748616080"/>
        <c:axId val="1748361328"/>
      </c:barChart>
      <c:catAx>
        <c:axId val="1748616080"/>
        <c:scaling>
          <c:orientation val="minMax"/>
        </c:scaling>
        <c:delete val="0"/>
        <c:axPos val="b"/>
        <c:numFmt formatCode="General" sourceLinked="0"/>
        <c:majorTickMark val="none"/>
        <c:minorTickMark val="none"/>
        <c:tickLblPos val="nextTo"/>
        <c:spPr>
          <a:ln>
            <a:noFill/>
          </a:ln>
        </c:spPr>
        <c:txPr>
          <a:bodyPr/>
          <a:lstStyle/>
          <a:p>
            <a:pPr>
              <a:defRPr sz="1400" b="1">
                <a:solidFill>
                  <a:schemeClr val="tx1">
                    <a:lumMod val="85000"/>
                    <a:lumOff val="15000"/>
                  </a:schemeClr>
                </a:solidFill>
                <a:latin typeface="Aller" pitchFamily="34" charset="0"/>
              </a:defRPr>
            </a:pPr>
            <a:endParaRPr lang="en-US"/>
          </a:p>
        </c:txPr>
        <c:crossAx val="1748361328"/>
        <c:crosses val="autoZero"/>
        <c:auto val="1"/>
        <c:lblAlgn val="ctr"/>
        <c:lblOffset val="100"/>
        <c:noMultiLvlLbl val="0"/>
      </c:catAx>
      <c:valAx>
        <c:axId val="1748361328"/>
        <c:scaling>
          <c:orientation val="minMax"/>
          <c:max val="200000.0"/>
        </c:scaling>
        <c:delete val="0"/>
        <c:axPos val="l"/>
        <c:majorGridlines>
          <c:spPr>
            <a:ln w="25400">
              <a:solidFill>
                <a:srgbClr val="A5CED3"/>
              </a:solidFill>
            </a:ln>
          </c:spPr>
        </c:majorGridlines>
        <c:numFmt formatCode="&quot;$&quot;#,##0_);\(&quot;$&quot;#,##0\)" sourceLinked="1"/>
        <c:majorTickMark val="none"/>
        <c:minorTickMark val="none"/>
        <c:tickLblPos val="nextTo"/>
        <c:spPr>
          <a:ln>
            <a:solidFill>
              <a:srgbClr val="A5CED3"/>
            </a:solidFill>
          </a:ln>
        </c:spPr>
        <c:txPr>
          <a:bodyPr/>
          <a:lstStyle/>
          <a:p>
            <a:pPr>
              <a:defRPr sz="1400" b="1">
                <a:solidFill>
                  <a:schemeClr val="tx1">
                    <a:lumMod val="85000"/>
                    <a:lumOff val="15000"/>
                  </a:schemeClr>
                </a:solidFill>
                <a:latin typeface="Aller" pitchFamily="34" charset="0"/>
              </a:defRPr>
            </a:pPr>
            <a:endParaRPr lang="en-US"/>
          </a:p>
        </c:txPr>
        <c:crossAx val="1748616080"/>
        <c:crosses val="autoZero"/>
        <c:crossBetween val="between"/>
        <c:minorUnit val="2000.0"/>
      </c:valAx>
      <c:spPr>
        <a:noFill/>
        <a:ln w="25400">
          <a:noFill/>
        </a:ln>
      </c:spPr>
    </c:plotArea>
    <c:plotVisOnly val="1"/>
    <c:dispBlanksAs val="zero"/>
    <c:showDLblsOverMax val="0"/>
  </c:chart>
  <c:spPr>
    <a:ln>
      <a:solidFill>
        <a:srgbClr val="A5CED3"/>
      </a:solid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hyperlink" Target="#'Basic Costs'!A1"/><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Potential Savings'!A1"/><Relationship Id="rId2" Type="http://schemas.openxmlformats.org/officeDocument/2006/relationships/hyperlink" Target="#Welcome!A1"/><Relationship Id="rId3"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4" Type="http://schemas.openxmlformats.org/officeDocument/2006/relationships/hyperlink" Target="#'Detailed Costs'!A1"/><Relationship Id="rId5" Type="http://schemas.openxmlformats.org/officeDocument/2006/relationships/hyperlink" Target="#'Basic Costs'!A1"/><Relationship Id="rId6" Type="http://schemas.openxmlformats.org/officeDocument/2006/relationships/image" Target="../media/image2.png"/><Relationship Id="rId1" Type="http://schemas.openxmlformats.org/officeDocument/2006/relationships/image" Target="../media/image3.jpeg"/><Relationship Id="rId2"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hyperlink" Target="#'Detailed Potential Savings'!A1"/><Relationship Id="rId2" Type="http://schemas.openxmlformats.org/officeDocument/2006/relationships/hyperlink" Target="#'Potential Savings'!A1"/><Relationship Id="rId3"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4" Type="http://schemas.openxmlformats.org/officeDocument/2006/relationships/chart" Target="../charts/chart6.xml"/><Relationship Id="rId5" Type="http://schemas.openxmlformats.org/officeDocument/2006/relationships/chart" Target="../charts/chart7.xml"/><Relationship Id="rId6" Type="http://schemas.openxmlformats.org/officeDocument/2006/relationships/chart" Target="../charts/chart8.xml"/><Relationship Id="rId7" Type="http://schemas.openxmlformats.org/officeDocument/2006/relationships/hyperlink" Target="#'Detailed Costs'!A1"/><Relationship Id="rId8" Type="http://schemas.openxmlformats.org/officeDocument/2006/relationships/image" Target="../media/image2.png"/><Relationship Id="rId1" Type="http://schemas.openxmlformats.org/officeDocument/2006/relationships/chart" Target="../charts/chart3.xml"/><Relationship Id="rId2"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539750</xdr:colOff>
      <xdr:row>31</xdr:row>
      <xdr:rowOff>84666</xdr:rowOff>
    </xdr:from>
    <xdr:to>
      <xdr:col>6</xdr:col>
      <xdr:colOff>660978</xdr:colOff>
      <xdr:row>34</xdr:row>
      <xdr:rowOff>165485</xdr:rowOff>
    </xdr:to>
    <xdr:sp macro="" textlink="">
      <xdr:nvSpPr>
        <xdr:cNvPr id="8" name="Rounded Rectangle 7">
          <a:hlinkClick xmlns:r="http://schemas.openxmlformats.org/officeDocument/2006/relationships" r:id="rId1"/>
        </xdr:cNvPr>
        <xdr:cNvSpPr/>
      </xdr:nvSpPr>
      <xdr:spPr>
        <a:xfrm>
          <a:off x="1370135" y="6395589"/>
          <a:ext cx="4273151" cy="579050"/>
        </a:xfrm>
        <a:prstGeom prst="roundRect">
          <a:avLst/>
        </a:prstGeom>
        <a:solidFill>
          <a:srgbClr val="1F8FCC"/>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2400" b="1">
              <a:ln>
                <a:noFill/>
              </a:ln>
              <a:solidFill>
                <a:schemeClr val="bg1"/>
              </a:solidFill>
              <a:latin typeface="Arial" charset="0"/>
              <a:ea typeface="Arial" charset="0"/>
              <a:cs typeface="Arial" charset="0"/>
            </a:rPr>
            <a:t>Click here to get started</a:t>
          </a:r>
        </a:p>
      </xdr:txBody>
    </xdr:sp>
    <xdr:clientData/>
  </xdr:twoCellAnchor>
  <xdr:oneCellAnchor>
    <xdr:from>
      <xdr:col>0</xdr:col>
      <xdr:colOff>438164</xdr:colOff>
      <xdr:row>37</xdr:row>
      <xdr:rowOff>0</xdr:rowOff>
    </xdr:from>
    <xdr:ext cx="6234912" cy="387286"/>
    <xdr:sp macro="" textlink="">
      <xdr:nvSpPr>
        <xdr:cNvPr id="9" name="TextBox 8"/>
        <xdr:cNvSpPr txBox="1"/>
      </xdr:nvSpPr>
      <xdr:spPr>
        <a:xfrm>
          <a:off x="438164" y="10779760"/>
          <a:ext cx="6234912" cy="3872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p>
          <a:pPr algn="ctr"/>
          <a:r>
            <a:rPr lang="en-US" sz="1000" b="0" i="0">
              <a:solidFill>
                <a:schemeClr val="tx1">
                  <a:lumMod val="75000"/>
                  <a:lumOff val="25000"/>
                </a:schemeClr>
              </a:solidFill>
              <a:latin typeface="Aller" pitchFamily="34" charset="0"/>
              <a:ea typeface="+mn-ea"/>
              <a:cs typeface="+mn-cs"/>
            </a:rPr>
            <a:t>© Copyright DND Mobile Care Solutions, 2018</a:t>
          </a:r>
          <a:r>
            <a:rPr lang="en-US" sz="1000" b="0" i="0" baseline="0">
              <a:solidFill>
                <a:schemeClr val="tx1">
                  <a:lumMod val="75000"/>
                  <a:lumOff val="25000"/>
                </a:schemeClr>
              </a:solidFill>
              <a:latin typeface="Aller" pitchFamily="34" charset="0"/>
              <a:ea typeface="+mn-ea"/>
              <a:cs typeface="+mn-cs"/>
            </a:rPr>
            <a:t>  / </a:t>
          </a:r>
          <a:r>
            <a:rPr lang="en-US" sz="1000" b="0" i="0">
              <a:solidFill>
                <a:schemeClr val="tx1">
                  <a:lumMod val="75000"/>
                  <a:lumOff val="25000"/>
                </a:schemeClr>
              </a:solidFill>
              <a:latin typeface="Aller" pitchFamily="34" charset="0"/>
              <a:ea typeface="+mn-ea"/>
              <a:cs typeface="+mn-cs"/>
            </a:rPr>
            <a:t>11924 Forest Hill Blvd. Suite 10A, Box 384 Wellington, FL 33414</a:t>
          </a:r>
        </a:p>
        <a:p>
          <a:pPr algn="ctr"/>
          <a:endParaRPr lang="en-US" sz="1000">
            <a:solidFill>
              <a:schemeClr val="tx1">
                <a:lumMod val="75000"/>
                <a:lumOff val="25000"/>
              </a:schemeClr>
            </a:solidFill>
            <a:latin typeface="Aller" pitchFamily="34" charset="0"/>
          </a:endParaRPr>
        </a:p>
      </xdr:txBody>
    </xdr:sp>
    <xdr:clientData/>
  </xdr:oneCellAnchor>
  <xdr:twoCellAnchor editAs="oneCell">
    <xdr:from>
      <xdr:col>2</xdr:col>
      <xdr:colOff>294640</xdr:colOff>
      <xdr:row>0</xdr:row>
      <xdr:rowOff>162560</xdr:rowOff>
    </xdr:from>
    <xdr:to>
      <xdr:col>6</xdr:col>
      <xdr:colOff>630814</xdr:colOff>
      <xdr:row>0</xdr:row>
      <xdr:rowOff>1767839</xdr:rowOff>
    </xdr:to>
    <xdr:pic>
      <xdr:nvPicPr>
        <xdr:cNvPr id="2" name="Picture 1"/>
        <xdr:cNvPicPr>
          <a:picLocks noChangeAspect="1"/>
        </xdr:cNvPicPr>
      </xdr:nvPicPr>
      <xdr:blipFill>
        <a:blip xmlns:r="http://schemas.openxmlformats.org/officeDocument/2006/relationships" r:embed="rId2"/>
        <a:stretch>
          <a:fillRect/>
        </a:stretch>
      </xdr:blipFill>
      <xdr:spPr>
        <a:xfrm>
          <a:off x="2042160" y="162560"/>
          <a:ext cx="3831214" cy="16052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585354</xdr:colOff>
      <xdr:row>42</xdr:row>
      <xdr:rowOff>132851</xdr:rowOff>
    </xdr:from>
    <xdr:ext cx="6234913" cy="387286"/>
    <xdr:sp macro="" textlink="">
      <xdr:nvSpPr>
        <xdr:cNvPr id="6" name="TextBox 5"/>
        <xdr:cNvSpPr txBox="1"/>
      </xdr:nvSpPr>
      <xdr:spPr>
        <a:xfrm>
          <a:off x="585354" y="8311651"/>
          <a:ext cx="6234913" cy="3872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p>
          <a:pPr algn="ctr"/>
          <a:r>
            <a:rPr lang="en-US" sz="1000" b="0" i="0">
              <a:solidFill>
                <a:schemeClr val="tx1">
                  <a:lumMod val="65000"/>
                  <a:lumOff val="35000"/>
                </a:schemeClr>
              </a:solidFill>
              <a:latin typeface="Aller" pitchFamily="34" charset="0"/>
              <a:ea typeface="+mn-ea"/>
              <a:cs typeface="+mn-cs"/>
            </a:rPr>
            <a:t>© </a:t>
          </a:r>
          <a:r>
            <a:rPr lang="en-US" sz="1000" b="0" i="0">
              <a:solidFill>
                <a:schemeClr val="tx1">
                  <a:lumMod val="75000"/>
                  <a:lumOff val="25000"/>
                </a:schemeClr>
              </a:solidFill>
              <a:latin typeface="Aller" pitchFamily="34" charset="0"/>
              <a:ea typeface="+mn-ea"/>
              <a:cs typeface="+mn-cs"/>
            </a:rPr>
            <a:t>Copyright DND Mobile Care Solutions, 2018</a:t>
          </a:r>
          <a:r>
            <a:rPr lang="en-US" sz="1000" b="0" i="0" baseline="0">
              <a:solidFill>
                <a:schemeClr val="tx1">
                  <a:lumMod val="75000"/>
                  <a:lumOff val="25000"/>
                </a:schemeClr>
              </a:solidFill>
              <a:latin typeface="Aller" pitchFamily="34" charset="0"/>
              <a:ea typeface="+mn-ea"/>
              <a:cs typeface="+mn-cs"/>
            </a:rPr>
            <a:t>  </a:t>
          </a:r>
          <a:r>
            <a:rPr lang="en-US" sz="1000" b="0" i="0" baseline="0">
              <a:solidFill>
                <a:schemeClr val="tx1">
                  <a:lumMod val="65000"/>
                  <a:lumOff val="35000"/>
                </a:schemeClr>
              </a:solidFill>
              <a:latin typeface="Aller" pitchFamily="34" charset="0"/>
              <a:ea typeface="+mn-ea"/>
              <a:cs typeface="+mn-cs"/>
            </a:rPr>
            <a:t>/ </a:t>
          </a:r>
          <a:r>
            <a:rPr lang="en-US" sz="1000" b="0" i="0">
              <a:solidFill>
                <a:schemeClr val="tx1">
                  <a:lumMod val="65000"/>
                  <a:lumOff val="35000"/>
                </a:schemeClr>
              </a:solidFill>
              <a:latin typeface="Aller" pitchFamily="34" charset="0"/>
              <a:ea typeface="+mn-ea"/>
              <a:cs typeface="+mn-cs"/>
            </a:rPr>
            <a:t>11924 Forest Hill Blvd. Suite 10A, Box 384 Wellington, FL 33414</a:t>
          </a:r>
        </a:p>
        <a:p>
          <a:pPr algn="ctr"/>
          <a:endParaRPr lang="en-US" sz="1000">
            <a:solidFill>
              <a:schemeClr val="tx1">
                <a:lumMod val="65000"/>
                <a:lumOff val="35000"/>
              </a:schemeClr>
            </a:solidFill>
            <a:latin typeface="Aller" pitchFamily="34" charset="0"/>
          </a:endParaRPr>
        </a:p>
      </xdr:txBody>
    </xdr:sp>
    <xdr:clientData/>
  </xdr:oneCellAnchor>
  <xdr:twoCellAnchor>
    <xdr:from>
      <xdr:col>1</xdr:col>
      <xdr:colOff>635000</xdr:colOff>
      <xdr:row>34</xdr:row>
      <xdr:rowOff>0</xdr:rowOff>
    </xdr:from>
    <xdr:to>
      <xdr:col>7</xdr:col>
      <xdr:colOff>865910</xdr:colOff>
      <xdr:row>37</xdr:row>
      <xdr:rowOff>103910</xdr:rowOff>
    </xdr:to>
    <xdr:sp macro="" textlink="">
      <xdr:nvSpPr>
        <xdr:cNvPr id="4" name="Rounded Rectangle 3">
          <a:hlinkClick xmlns:r="http://schemas.openxmlformats.org/officeDocument/2006/relationships" r:id="rId1"/>
        </xdr:cNvPr>
        <xdr:cNvSpPr/>
      </xdr:nvSpPr>
      <xdr:spPr>
        <a:xfrm>
          <a:off x="1593273" y="9259455"/>
          <a:ext cx="4248728" cy="588819"/>
        </a:xfrm>
        <a:prstGeom prst="roundRect">
          <a:avLst/>
        </a:prstGeom>
        <a:solidFill>
          <a:srgbClr val="208FCC"/>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2400" b="1" i="0">
              <a:ln>
                <a:noFill/>
              </a:ln>
              <a:solidFill>
                <a:schemeClr val="bg1"/>
              </a:solidFill>
              <a:latin typeface="Arial" charset="0"/>
              <a:ea typeface="Arial" charset="0"/>
              <a:cs typeface="Arial" charset="0"/>
            </a:rPr>
            <a:t>Calculate my savings</a:t>
          </a:r>
        </a:p>
      </xdr:txBody>
    </xdr:sp>
    <xdr:clientData/>
  </xdr:twoCellAnchor>
  <xdr:oneCellAnchor>
    <xdr:from>
      <xdr:col>7</xdr:col>
      <xdr:colOff>790225</xdr:colOff>
      <xdr:row>1</xdr:row>
      <xdr:rowOff>1</xdr:rowOff>
    </xdr:from>
    <xdr:ext cx="2176878" cy="446404"/>
    <xdr:sp macro="" textlink="">
      <xdr:nvSpPr>
        <xdr:cNvPr id="7" name="TextBox 6"/>
        <xdr:cNvSpPr txBox="1"/>
      </xdr:nvSpPr>
      <xdr:spPr>
        <a:xfrm>
          <a:off x="5768625" y="152401"/>
          <a:ext cx="2176878" cy="4464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p>
          <a:pPr algn="ctr"/>
          <a:r>
            <a:rPr lang="en-US" sz="1200" b="1">
              <a:solidFill>
                <a:srgbClr val="208FCC"/>
              </a:solidFill>
              <a:latin typeface="Arial" charset="0"/>
              <a:ea typeface="Arial" charset="0"/>
              <a:cs typeface="Arial" charset="0"/>
            </a:rPr>
            <a:t>DND Mobile Care Solutions</a:t>
          </a:r>
        </a:p>
        <a:p>
          <a:pPr algn="ctr"/>
          <a:r>
            <a:rPr lang="en-US" sz="1200" b="0">
              <a:solidFill>
                <a:schemeClr val="tx1">
                  <a:lumMod val="75000"/>
                  <a:lumOff val="25000"/>
                </a:schemeClr>
              </a:solidFill>
              <a:latin typeface="Arial" charset="0"/>
              <a:ea typeface="Arial" charset="0"/>
              <a:cs typeface="Arial" charset="0"/>
            </a:rPr>
            <a:t>www.dialndoc.com</a:t>
          </a:r>
        </a:p>
      </xdr:txBody>
    </xdr:sp>
    <xdr:clientData/>
  </xdr:oneCellAnchor>
  <xdr:twoCellAnchor>
    <xdr:from>
      <xdr:col>3</xdr:col>
      <xdr:colOff>587375</xdr:colOff>
      <xdr:row>38</xdr:row>
      <xdr:rowOff>114363</xdr:rowOff>
    </xdr:from>
    <xdr:to>
      <xdr:col>6</xdr:col>
      <xdr:colOff>104775</xdr:colOff>
      <xdr:row>42</xdr:row>
      <xdr:rowOff>92363</xdr:rowOff>
    </xdr:to>
    <xdr:sp macro="" textlink="">
      <xdr:nvSpPr>
        <xdr:cNvPr id="8" name="Left Arrow 7">
          <a:hlinkClick xmlns:r="http://schemas.openxmlformats.org/officeDocument/2006/relationships" r:id="rId2"/>
        </xdr:cNvPr>
        <xdr:cNvSpPr/>
      </xdr:nvSpPr>
      <xdr:spPr>
        <a:xfrm>
          <a:off x="2597150" y="8134413"/>
          <a:ext cx="1289050" cy="625700"/>
        </a:xfrm>
        <a:prstGeom prst="leftArrow">
          <a:avLst/>
        </a:prstGeom>
        <a:solidFill>
          <a:srgbClr val="12B6D3"/>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ln>
                <a:noFill/>
              </a:ln>
              <a:solidFill>
                <a:schemeClr val="bg1"/>
              </a:solidFill>
              <a:latin typeface="Arial" charset="0"/>
              <a:ea typeface="Arial" charset="0"/>
              <a:cs typeface="Arial" charset="0"/>
            </a:rPr>
            <a:t>Go back</a:t>
          </a:r>
        </a:p>
      </xdr:txBody>
    </xdr:sp>
    <xdr:clientData/>
  </xdr:twoCellAnchor>
  <xdr:twoCellAnchor editAs="oneCell">
    <xdr:from>
      <xdr:col>0</xdr:col>
      <xdr:colOff>243841</xdr:colOff>
      <xdr:row>0</xdr:row>
      <xdr:rowOff>81280</xdr:rowOff>
    </xdr:from>
    <xdr:to>
      <xdr:col>2</xdr:col>
      <xdr:colOff>529289</xdr:colOff>
      <xdr:row>6</xdr:row>
      <xdr:rowOff>243840</xdr:rowOff>
    </xdr:to>
    <xdr:pic>
      <xdr:nvPicPr>
        <xdr:cNvPr id="2" name="Picture 1"/>
        <xdr:cNvPicPr>
          <a:picLocks noChangeAspect="1"/>
        </xdr:cNvPicPr>
      </xdr:nvPicPr>
      <xdr:blipFill>
        <a:blip xmlns:r="http://schemas.openxmlformats.org/officeDocument/2006/relationships" r:embed="rId3"/>
        <a:stretch>
          <a:fillRect/>
        </a:stretch>
      </xdr:blipFill>
      <xdr:spPr>
        <a:xfrm>
          <a:off x="243841" y="81280"/>
          <a:ext cx="1911048" cy="802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10360</xdr:colOff>
      <xdr:row>0</xdr:row>
      <xdr:rowOff>20320</xdr:rowOff>
    </xdr:from>
    <xdr:to>
      <xdr:col>6</xdr:col>
      <xdr:colOff>680720</xdr:colOff>
      <xdr:row>14</xdr:row>
      <xdr:rowOff>10160</xdr:rowOff>
    </xdr:to>
    <xdr:pic>
      <xdr:nvPicPr>
        <xdr:cNvPr id="3" name="Picture 2"/>
        <xdr:cNvPicPr>
          <a:picLocks noChangeAspect="1"/>
        </xdr:cNvPicPr>
      </xdr:nvPicPr>
      <xdr:blipFill>
        <a:blip xmlns:r="http://schemas.openxmlformats.org/officeDocument/2006/relationships" r:embed="rId1"/>
        <a:stretch>
          <a:fillRect/>
        </a:stretch>
      </xdr:blipFill>
      <xdr:spPr>
        <a:xfrm>
          <a:off x="10360" y="20320"/>
          <a:ext cx="5963720" cy="2794000"/>
        </a:xfrm>
        <a:prstGeom prst="rect">
          <a:avLst/>
        </a:prstGeom>
      </xdr:spPr>
    </xdr:pic>
    <xdr:clientData/>
  </xdr:twoCellAnchor>
  <xdr:oneCellAnchor>
    <xdr:from>
      <xdr:col>7</xdr:col>
      <xdr:colOff>523506</xdr:colOff>
      <xdr:row>10</xdr:row>
      <xdr:rowOff>81216</xdr:rowOff>
    </xdr:from>
    <xdr:ext cx="2176878" cy="446404"/>
    <xdr:sp macro="" textlink="">
      <xdr:nvSpPr>
        <xdr:cNvPr id="5" name="TextBox 4"/>
        <xdr:cNvSpPr txBox="1"/>
      </xdr:nvSpPr>
      <xdr:spPr>
        <a:xfrm>
          <a:off x="6690626" y="2235136"/>
          <a:ext cx="2176878" cy="4464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p>
          <a:pPr algn="ctr"/>
          <a:r>
            <a:rPr lang="en-US" sz="1200" b="1">
              <a:solidFill>
                <a:srgbClr val="208FCC"/>
              </a:solidFill>
              <a:latin typeface="Arial" charset="0"/>
              <a:ea typeface="Arial" charset="0"/>
              <a:cs typeface="Arial" charset="0"/>
            </a:rPr>
            <a:t>DND Mobile Care Solutions</a:t>
          </a:r>
        </a:p>
        <a:p>
          <a:pPr algn="ctr"/>
          <a:r>
            <a:rPr lang="en-US" sz="1200" b="0">
              <a:solidFill>
                <a:schemeClr val="tx1">
                  <a:lumMod val="75000"/>
                  <a:lumOff val="25000"/>
                </a:schemeClr>
              </a:solidFill>
              <a:latin typeface="Arial" charset="0"/>
              <a:ea typeface="Arial" charset="0"/>
              <a:cs typeface="Arial" charset="0"/>
            </a:rPr>
            <a:t>www.dialndoc.com</a:t>
          </a:r>
        </a:p>
      </xdr:txBody>
    </xdr:sp>
    <xdr:clientData/>
  </xdr:oneCellAnchor>
  <xdr:twoCellAnchor>
    <xdr:from>
      <xdr:col>0</xdr:col>
      <xdr:colOff>37253</xdr:colOff>
      <xdr:row>46</xdr:row>
      <xdr:rowOff>135466</xdr:rowOff>
    </xdr:from>
    <xdr:to>
      <xdr:col>11</xdr:col>
      <xdr:colOff>67733</xdr:colOff>
      <xdr:row>64</xdr:row>
      <xdr:rowOff>161137</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670560</xdr:colOff>
      <xdr:row>0</xdr:row>
      <xdr:rowOff>447040</xdr:rowOff>
    </xdr:from>
    <xdr:to>
      <xdr:col>11</xdr:col>
      <xdr:colOff>10160</xdr:colOff>
      <xdr:row>8</xdr:row>
      <xdr:rowOff>111760</xdr:rowOff>
    </xdr:to>
    <xdr:sp macro="" textlink="">
      <xdr:nvSpPr>
        <xdr:cNvPr id="7" name="TextBox 6"/>
        <xdr:cNvSpPr txBox="1"/>
      </xdr:nvSpPr>
      <xdr:spPr>
        <a:xfrm>
          <a:off x="5659120" y="447040"/>
          <a:ext cx="3454400" cy="1493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u="sng">
              <a:solidFill>
                <a:srgbClr val="1F8FCC"/>
              </a:solidFill>
              <a:latin typeface="Arial" charset="0"/>
              <a:ea typeface="Arial" charset="0"/>
              <a:cs typeface="Arial" charset="0"/>
            </a:rPr>
            <a:t>Questions?</a:t>
          </a:r>
        </a:p>
        <a:p>
          <a:pPr algn="ctr"/>
          <a:endParaRPr lang="en-US" sz="800" b="1" u="sng">
            <a:solidFill>
              <a:srgbClr val="1F8FCC"/>
            </a:solidFill>
          </a:endParaRPr>
        </a:p>
        <a:p>
          <a:pPr algn="ctr"/>
          <a:r>
            <a:rPr lang="en-US" sz="2000">
              <a:solidFill>
                <a:schemeClr val="tx1">
                  <a:lumMod val="65000"/>
                  <a:lumOff val="35000"/>
                </a:schemeClr>
              </a:solidFill>
              <a:latin typeface="Arial" charset="0"/>
              <a:ea typeface="Arial" charset="0"/>
              <a:cs typeface="Arial" charset="0"/>
            </a:rPr>
            <a:t>Give us a call</a:t>
          </a:r>
        </a:p>
        <a:p>
          <a:pPr algn="ctr"/>
          <a:r>
            <a:rPr lang="mr-IN" sz="2000">
              <a:solidFill>
                <a:schemeClr val="tx1">
                  <a:lumMod val="65000"/>
                  <a:lumOff val="35000"/>
                </a:schemeClr>
              </a:solidFill>
              <a:latin typeface="Arial" charset="0"/>
              <a:ea typeface="Arial" charset="0"/>
              <a:cs typeface="Arial" charset="0"/>
            </a:rPr>
            <a:t>866-669-706</a:t>
          </a:r>
          <a:r>
            <a:rPr lang="en-US" sz="2000">
              <a:solidFill>
                <a:schemeClr val="tx1">
                  <a:lumMod val="65000"/>
                  <a:lumOff val="35000"/>
                </a:schemeClr>
              </a:solidFill>
              <a:latin typeface="Arial" charset="0"/>
              <a:ea typeface="Arial" charset="0"/>
              <a:cs typeface="Arial" charset="0"/>
            </a:rPr>
            <a:t>6</a:t>
          </a:r>
        </a:p>
      </xdr:txBody>
    </xdr:sp>
    <xdr:clientData/>
  </xdr:twoCellAnchor>
  <xdr:twoCellAnchor>
    <xdr:from>
      <xdr:col>0</xdr:col>
      <xdr:colOff>20319</xdr:colOff>
      <xdr:row>69</xdr:row>
      <xdr:rowOff>10160</xdr:rowOff>
    </xdr:from>
    <xdr:to>
      <xdr:col>11</xdr:col>
      <xdr:colOff>88053</xdr:colOff>
      <xdr:row>88</xdr:row>
      <xdr:rowOff>96463</xdr:rowOff>
    </xdr:to>
    <xdr:graphicFrame macro="">
      <xdr:nvGraphicFramePr>
        <xdr:cNvPr id="8"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9</xdr:col>
      <xdr:colOff>430165</xdr:colOff>
      <xdr:row>74</xdr:row>
      <xdr:rowOff>104278</xdr:rowOff>
    </xdr:from>
    <xdr:ext cx="1368155" cy="623440"/>
    <xdr:sp macro="" textlink="">
      <xdr:nvSpPr>
        <xdr:cNvPr id="9" name="TextBox 8"/>
        <xdr:cNvSpPr txBox="1"/>
      </xdr:nvSpPr>
      <xdr:spPr>
        <a:xfrm>
          <a:off x="7989205" y="13068438"/>
          <a:ext cx="1368155" cy="62344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US" sz="1200" b="0">
              <a:solidFill>
                <a:srgbClr val="1F8FCC"/>
              </a:solidFill>
              <a:latin typeface="Arial" charset="0"/>
              <a:ea typeface="Arial" charset="0"/>
              <a:cs typeface="Arial" charset="0"/>
            </a:rPr>
            <a:t>Total Potential </a:t>
          </a:r>
        </a:p>
        <a:p>
          <a:pPr algn="l"/>
          <a:r>
            <a:rPr lang="en-US" sz="1200" b="0">
              <a:solidFill>
                <a:srgbClr val="1F8FCC"/>
              </a:solidFill>
              <a:latin typeface="Arial" charset="0"/>
              <a:ea typeface="Arial" charset="0"/>
              <a:cs typeface="Arial" charset="0"/>
            </a:rPr>
            <a:t>Savings and Benefits</a:t>
          </a:r>
        </a:p>
      </xdr:txBody>
    </xdr:sp>
    <xdr:clientData/>
  </xdr:oneCellAnchor>
  <xdr:oneCellAnchor>
    <xdr:from>
      <xdr:col>9</xdr:col>
      <xdr:colOff>426720</xdr:colOff>
      <xdr:row>80</xdr:row>
      <xdr:rowOff>19189</xdr:rowOff>
    </xdr:from>
    <xdr:ext cx="1216816" cy="623440"/>
    <xdr:sp macro="" textlink="">
      <xdr:nvSpPr>
        <xdr:cNvPr id="10" name="TextBox 9"/>
        <xdr:cNvSpPr txBox="1"/>
      </xdr:nvSpPr>
      <xdr:spPr>
        <a:xfrm>
          <a:off x="7985760" y="13958709"/>
          <a:ext cx="1216816" cy="62344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US" sz="1200" b="0" baseline="0">
              <a:solidFill>
                <a:srgbClr val="12B6D3"/>
              </a:solidFill>
              <a:latin typeface="Arial" charset="0"/>
              <a:ea typeface="Arial" charset="0"/>
              <a:cs typeface="Arial" charset="0"/>
            </a:rPr>
            <a:t>Total Estimated</a:t>
          </a:r>
        </a:p>
        <a:p>
          <a:pPr algn="l"/>
          <a:r>
            <a:rPr lang="en-US" sz="1200" b="0" baseline="0">
              <a:solidFill>
                <a:srgbClr val="12B6D3"/>
              </a:solidFill>
              <a:latin typeface="Arial" charset="0"/>
              <a:ea typeface="Arial" charset="0"/>
              <a:cs typeface="Arial" charset="0"/>
            </a:rPr>
            <a:t>Expenses</a:t>
          </a:r>
          <a:endParaRPr lang="en-US" sz="1200" b="0">
            <a:solidFill>
              <a:srgbClr val="12B6D3"/>
            </a:solidFill>
            <a:latin typeface="Arial" charset="0"/>
            <a:ea typeface="Arial" charset="0"/>
            <a:cs typeface="Arial" charset="0"/>
          </a:endParaRPr>
        </a:p>
      </xdr:txBody>
    </xdr:sp>
    <xdr:clientData/>
  </xdr:oneCellAnchor>
  <xdr:oneCellAnchor>
    <xdr:from>
      <xdr:col>1</xdr:col>
      <xdr:colOff>519439</xdr:colOff>
      <xdr:row>113</xdr:row>
      <xdr:rowOff>30480</xdr:rowOff>
    </xdr:from>
    <xdr:ext cx="6234913" cy="387286"/>
    <xdr:sp macro="" textlink="">
      <xdr:nvSpPr>
        <xdr:cNvPr id="11" name="TextBox 10"/>
        <xdr:cNvSpPr txBox="1"/>
      </xdr:nvSpPr>
      <xdr:spPr>
        <a:xfrm>
          <a:off x="1393199" y="19923760"/>
          <a:ext cx="6234913" cy="3872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p>
          <a:pPr algn="ctr"/>
          <a:r>
            <a:rPr lang="en-US" sz="1000" b="0" i="0">
              <a:solidFill>
                <a:schemeClr val="tx1">
                  <a:lumMod val="75000"/>
                  <a:lumOff val="25000"/>
                </a:schemeClr>
              </a:solidFill>
              <a:latin typeface="Aller" pitchFamily="34" charset="0"/>
              <a:ea typeface="+mn-ea"/>
              <a:cs typeface="+mn-cs"/>
            </a:rPr>
            <a:t>© Copyright DND Mobile Care Solutions, 2018</a:t>
          </a:r>
          <a:r>
            <a:rPr lang="en-US" sz="1000" b="0" i="0" baseline="0">
              <a:solidFill>
                <a:schemeClr val="tx1">
                  <a:lumMod val="75000"/>
                  <a:lumOff val="25000"/>
                </a:schemeClr>
              </a:solidFill>
              <a:latin typeface="Aller" pitchFamily="34" charset="0"/>
              <a:ea typeface="+mn-ea"/>
              <a:cs typeface="+mn-cs"/>
            </a:rPr>
            <a:t>  / </a:t>
          </a:r>
          <a:r>
            <a:rPr lang="en-US" sz="1000" b="0" i="0">
              <a:solidFill>
                <a:schemeClr val="tx1">
                  <a:lumMod val="75000"/>
                  <a:lumOff val="25000"/>
                </a:schemeClr>
              </a:solidFill>
              <a:latin typeface="Aller" pitchFamily="34" charset="0"/>
              <a:ea typeface="+mn-ea"/>
              <a:cs typeface="+mn-cs"/>
            </a:rPr>
            <a:t>11924 Forest Hill Blvd. Suite 10A, Box 384 Wellington, FL 33414</a:t>
          </a:r>
        </a:p>
        <a:p>
          <a:pPr algn="ctr"/>
          <a:endParaRPr lang="en-US" sz="1000">
            <a:solidFill>
              <a:schemeClr val="tx1">
                <a:lumMod val="75000"/>
                <a:lumOff val="25000"/>
              </a:schemeClr>
            </a:solidFill>
            <a:latin typeface="Aller" pitchFamily="34" charset="0"/>
          </a:endParaRPr>
        </a:p>
      </xdr:txBody>
    </xdr:sp>
    <xdr:clientData/>
  </xdr:oneCellAnchor>
  <xdr:twoCellAnchor>
    <xdr:from>
      <xdr:col>1</xdr:col>
      <xdr:colOff>680720</xdr:colOff>
      <xdr:row>63</xdr:row>
      <xdr:rowOff>20320</xdr:rowOff>
    </xdr:from>
    <xdr:to>
      <xdr:col>10</xdr:col>
      <xdr:colOff>162560</xdr:colOff>
      <xdr:row>64</xdr:row>
      <xdr:rowOff>91440</xdr:rowOff>
    </xdr:to>
    <xdr:grpSp>
      <xdr:nvGrpSpPr>
        <xdr:cNvPr id="18" name="Group 17"/>
        <xdr:cNvGrpSpPr/>
      </xdr:nvGrpSpPr>
      <xdr:grpSpPr>
        <a:xfrm>
          <a:off x="1554480" y="11074400"/>
          <a:ext cx="7396480" cy="233680"/>
          <a:chOff x="1503680" y="11013440"/>
          <a:chExt cx="7040880" cy="233680"/>
        </a:xfrm>
      </xdr:grpSpPr>
      <xdr:sp macro="" textlink="">
        <xdr:nvSpPr>
          <xdr:cNvPr id="13" name="TextBox 12"/>
          <xdr:cNvSpPr txBox="1"/>
        </xdr:nvSpPr>
        <xdr:spPr>
          <a:xfrm>
            <a:off x="1503680" y="11033760"/>
            <a:ext cx="143256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tx1">
                    <a:lumMod val="85000"/>
                    <a:lumOff val="15000"/>
                  </a:schemeClr>
                </a:solidFill>
              </a:rPr>
              <a:t>YEAR</a:t>
            </a:r>
            <a:r>
              <a:rPr lang="en-US" sz="1100" baseline="0">
                <a:solidFill>
                  <a:schemeClr val="tx1">
                    <a:lumMod val="85000"/>
                    <a:lumOff val="15000"/>
                  </a:schemeClr>
                </a:solidFill>
              </a:rPr>
              <a:t> 1</a:t>
            </a:r>
            <a:endParaRPr lang="en-US" sz="1100">
              <a:solidFill>
                <a:schemeClr val="tx1">
                  <a:lumMod val="85000"/>
                  <a:lumOff val="15000"/>
                </a:schemeClr>
              </a:solidFill>
            </a:endParaRPr>
          </a:p>
        </xdr:txBody>
      </xdr:sp>
      <xdr:sp macro="" textlink="">
        <xdr:nvSpPr>
          <xdr:cNvPr id="14" name="TextBox 13"/>
          <xdr:cNvSpPr txBox="1"/>
        </xdr:nvSpPr>
        <xdr:spPr>
          <a:xfrm>
            <a:off x="2926080" y="11033760"/>
            <a:ext cx="143256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tx1">
                    <a:lumMod val="85000"/>
                    <a:lumOff val="15000"/>
                  </a:schemeClr>
                </a:solidFill>
              </a:rPr>
              <a:t>YEAR</a:t>
            </a:r>
            <a:r>
              <a:rPr lang="en-US" sz="1100" baseline="0">
                <a:solidFill>
                  <a:schemeClr val="tx1">
                    <a:lumMod val="85000"/>
                    <a:lumOff val="15000"/>
                  </a:schemeClr>
                </a:solidFill>
              </a:rPr>
              <a:t> 2</a:t>
            </a:r>
            <a:endParaRPr lang="en-US" sz="1100">
              <a:solidFill>
                <a:schemeClr val="tx1">
                  <a:lumMod val="85000"/>
                  <a:lumOff val="15000"/>
                </a:schemeClr>
              </a:solidFill>
            </a:endParaRPr>
          </a:p>
        </xdr:txBody>
      </xdr:sp>
      <xdr:sp macro="" textlink="">
        <xdr:nvSpPr>
          <xdr:cNvPr id="15" name="TextBox 14"/>
          <xdr:cNvSpPr txBox="1"/>
        </xdr:nvSpPr>
        <xdr:spPr>
          <a:xfrm>
            <a:off x="4328160" y="11033760"/>
            <a:ext cx="143256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tx1">
                    <a:lumMod val="85000"/>
                    <a:lumOff val="15000"/>
                  </a:schemeClr>
                </a:solidFill>
              </a:rPr>
              <a:t>YEAR</a:t>
            </a:r>
            <a:r>
              <a:rPr lang="en-US" sz="1100" baseline="0">
                <a:solidFill>
                  <a:schemeClr val="tx1">
                    <a:lumMod val="85000"/>
                    <a:lumOff val="15000"/>
                  </a:schemeClr>
                </a:solidFill>
              </a:rPr>
              <a:t> 3</a:t>
            </a:r>
            <a:endParaRPr lang="en-US" sz="1100">
              <a:solidFill>
                <a:schemeClr val="tx1">
                  <a:lumMod val="85000"/>
                  <a:lumOff val="15000"/>
                </a:schemeClr>
              </a:solidFill>
            </a:endParaRPr>
          </a:p>
        </xdr:txBody>
      </xdr:sp>
      <xdr:sp macro="" textlink="">
        <xdr:nvSpPr>
          <xdr:cNvPr id="16" name="TextBox 15"/>
          <xdr:cNvSpPr txBox="1"/>
        </xdr:nvSpPr>
        <xdr:spPr>
          <a:xfrm>
            <a:off x="5730240" y="11033760"/>
            <a:ext cx="143256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tx1">
                    <a:lumMod val="85000"/>
                    <a:lumOff val="15000"/>
                  </a:schemeClr>
                </a:solidFill>
              </a:rPr>
              <a:t>YEAR</a:t>
            </a:r>
            <a:r>
              <a:rPr lang="en-US" sz="1100" baseline="0">
                <a:solidFill>
                  <a:schemeClr val="tx1">
                    <a:lumMod val="85000"/>
                    <a:lumOff val="15000"/>
                  </a:schemeClr>
                </a:solidFill>
              </a:rPr>
              <a:t> 4</a:t>
            </a:r>
            <a:endParaRPr lang="en-US" sz="1100">
              <a:solidFill>
                <a:schemeClr val="tx1">
                  <a:lumMod val="85000"/>
                  <a:lumOff val="15000"/>
                </a:schemeClr>
              </a:solidFill>
            </a:endParaRPr>
          </a:p>
        </xdr:txBody>
      </xdr:sp>
      <xdr:sp macro="" textlink="">
        <xdr:nvSpPr>
          <xdr:cNvPr id="17" name="TextBox 16"/>
          <xdr:cNvSpPr txBox="1"/>
        </xdr:nvSpPr>
        <xdr:spPr>
          <a:xfrm>
            <a:off x="7112000" y="11013440"/>
            <a:ext cx="143256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tx1">
                    <a:lumMod val="85000"/>
                    <a:lumOff val="15000"/>
                  </a:schemeClr>
                </a:solidFill>
              </a:rPr>
              <a:t>YEAR</a:t>
            </a:r>
            <a:r>
              <a:rPr lang="en-US" sz="1100" baseline="0">
                <a:solidFill>
                  <a:schemeClr val="tx1">
                    <a:lumMod val="85000"/>
                    <a:lumOff val="15000"/>
                  </a:schemeClr>
                </a:solidFill>
              </a:rPr>
              <a:t> 5</a:t>
            </a:r>
            <a:endParaRPr lang="en-US" sz="1100">
              <a:solidFill>
                <a:schemeClr val="tx1">
                  <a:lumMod val="85000"/>
                  <a:lumOff val="15000"/>
                </a:schemeClr>
              </a:solidFill>
            </a:endParaRPr>
          </a:p>
        </xdr:txBody>
      </xdr:sp>
    </xdr:grpSp>
    <xdr:clientData/>
  </xdr:twoCellAnchor>
  <xdr:twoCellAnchor>
    <xdr:from>
      <xdr:col>0</xdr:col>
      <xdr:colOff>355600</xdr:colOff>
      <xdr:row>87</xdr:row>
      <xdr:rowOff>0</xdr:rowOff>
    </xdr:from>
    <xdr:to>
      <xdr:col>9</xdr:col>
      <xdr:colOff>416560</xdr:colOff>
      <xdr:row>88</xdr:row>
      <xdr:rowOff>71120</xdr:rowOff>
    </xdr:to>
    <xdr:grpSp>
      <xdr:nvGrpSpPr>
        <xdr:cNvPr id="19" name="Group 18"/>
        <xdr:cNvGrpSpPr/>
      </xdr:nvGrpSpPr>
      <xdr:grpSpPr>
        <a:xfrm>
          <a:off x="355600" y="15118080"/>
          <a:ext cx="7975600" cy="274320"/>
          <a:chOff x="1463040" y="11013440"/>
          <a:chExt cx="7620000" cy="233680"/>
        </a:xfrm>
      </xdr:grpSpPr>
      <xdr:sp macro="" textlink="">
        <xdr:nvSpPr>
          <xdr:cNvPr id="20" name="TextBox 19"/>
          <xdr:cNvSpPr txBox="1"/>
        </xdr:nvSpPr>
        <xdr:spPr>
          <a:xfrm>
            <a:off x="1463040" y="11013440"/>
            <a:ext cx="143256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tx1">
                    <a:lumMod val="85000"/>
                    <a:lumOff val="15000"/>
                  </a:schemeClr>
                </a:solidFill>
              </a:rPr>
              <a:t>YEAR</a:t>
            </a:r>
            <a:r>
              <a:rPr lang="en-US" sz="1100" baseline="0">
                <a:solidFill>
                  <a:schemeClr val="tx1">
                    <a:lumMod val="85000"/>
                    <a:lumOff val="15000"/>
                  </a:schemeClr>
                </a:solidFill>
              </a:rPr>
              <a:t> 1</a:t>
            </a:r>
            <a:endParaRPr lang="en-US" sz="1100">
              <a:solidFill>
                <a:schemeClr val="tx1">
                  <a:lumMod val="85000"/>
                  <a:lumOff val="15000"/>
                </a:schemeClr>
              </a:solidFill>
            </a:endParaRPr>
          </a:p>
        </xdr:txBody>
      </xdr:sp>
      <xdr:sp macro="" textlink="">
        <xdr:nvSpPr>
          <xdr:cNvPr id="21" name="TextBox 20"/>
          <xdr:cNvSpPr txBox="1"/>
        </xdr:nvSpPr>
        <xdr:spPr>
          <a:xfrm>
            <a:off x="3007360" y="11023600"/>
            <a:ext cx="143256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tx1">
                    <a:lumMod val="85000"/>
                    <a:lumOff val="15000"/>
                  </a:schemeClr>
                </a:solidFill>
              </a:rPr>
              <a:t>YEAR</a:t>
            </a:r>
            <a:r>
              <a:rPr lang="en-US" sz="1100" baseline="0">
                <a:solidFill>
                  <a:schemeClr val="tx1">
                    <a:lumMod val="85000"/>
                    <a:lumOff val="15000"/>
                  </a:schemeClr>
                </a:solidFill>
              </a:rPr>
              <a:t> 2</a:t>
            </a:r>
            <a:endParaRPr lang="en-US" sz="1100">
              <a:solidFill>
                <a:schemeClr val="tx1">
                  <a:lumMod val="85000"/>
                  <a:lumOff val="15000"/>
                </a:schemeClr>
              </a:solidFill>
            </a:endParaRPr>
          </a:p>
        </xdr:txBody>
      </xdr:sp>
      <xdr:sp macro="" textlink="">
        <xdr:nvSpPr>
          <xdr:cNvPr id="22" name="TextBox 21"/>
          <xdr:cNvSpPr txBox="1"/>
        </xdr:nvSpPr>
        <xdr:spPr>
          <a:xfrm>
            <a:off x="4561840" y="11033760"/>
            <a:ext cx="143256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tx1">
                    <a:lumMod val="85000"/>
                    <a:lumOff val="15000"/>
                  </a:schemeClr>
                </a:solidFill>
              </a:rPr>
              <a:t>YEAR</a:t>
            </a:r>
            <a:r>
              <a:rPr lang="en-US" sz="1100" baseline="0">
                <a:solidFill>
                  <a:schemeClr val="tx1">
                    <a:lumMod val="85000"/>
                    <a:lumOff val="15000"/>
                  </a:schemeClr>
                </a:solidFill>
              </a:rPr>
              <a:t> 3</a:t>
            </a:r>
            <a:endParaRPr lang="en-US" sz="1100">
              <a:solidFill>
                <a:schemeClr val="tx1">
                  <a:lumMod val="85000"/>
                  <a:lumOff val="15000"/>
                </a:schemeClr>
              </a:solidFill>
            </a:endParaRPr>
          </a:p>
        </xdr:txBody>
      </xdr:sp>
      <xdr:sp macro="" textlink="">
        <xdr:nvSpPr>
          <xdr:cNvPr id="23" name="TextBox 22"/>
          <xdr:cNvSpPr txBox="1"/>
        </xdr:nvSpPr>
        <xdr:spPr>
          <a:xfrm>
            <a:off x="6096000" y="11023600"/>
            <a:ext cx="143256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tx1">
                    <a:lumMod val="85000"/>
                    <a:lumOff val="15000"/>
                  </a:schemeClr>
                </a:solidFill>
              </a:rPr>
              <a:t>YEAR</a:t>
            </a:r>
            <a:r>
              <a:rPr lang="en-US" sz="1100" baseline="0">
                <a:solidFill>
                  <a:schemeClr val="tx1">
                    <a:lumMod val="85000"/>
                    <a:lumOff val="15000"/>
                  </a:schemeClr>
                </a:solidFill>
              </a:rPr>
              <a:t> 4</a:t>
            </a:r>
            <a:endParaRPr lang="en-US" sz="1100">
              <a:solidFill>
                <a:schemeClr val="tx1">
                  <a:lumMod val="85000"/>
                  <a:lumOff val="15000"/>
                </a:schemeClr>
              </a:solidFill>
            </a:endParaRPr>
          </a:p>
        </xdr:txBody>
      </xdr:sp>
      <xdr:sp macro="" textlink="">
        <xdr:nvSpPr>
          <xdr:cNvPr id="24" name="TextBox 23"/>
          <xdr:cNvSpPr txBox="1"/>
        </xdr:nvSpPr>
        <xdr:spPr>
          <a:xfrm>
            <a:off x="7650480" y="11013440"/>
            <a:ext cx="143256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tx1">
                    <a:lumMod val="85000"/>
                    <a:lumOff val="15000"/>
                  </a:schemeClr>
                </a:solidFill>
              </a:rPr>
              <a:t>YEAR</a:t>
            </a:r>
            <a:r>
              <a:rPr lang="en-US" sz="1100" baseline="0">
                <a:solidFill>
                  <a:schemeClr val="tx1">
                    <a:lumMod val="85000"/>
                    <a:lumOff val="15000"/>
                  </a:schemeClr>
                </a:solidFill>
              </a:rPr>
              <a:t> 5</a:t>
            </a:r>
            <a:endParaRPr lang="en-US" sz="1100">
              <a:solidFill>
                <a:schemeClr val="tx1">
                  <a:lumMod val="85000"/>
                  <a:lumOff val="15000"/>
                </a:schemeClr>
              </a:solidFill>
            </a:endParaRPr>
          </a:p>
        </xdr:txBody>
      </xdr:sp>
    </xdr:grpSp>
    <xdr:clientData/>
  </xdr:twoCellAnchor>
  <xdr:twoCellAnchor>
    <xdr:from>
      <xdr:col>2</xdr:col>
      <xdr:colOff>670560</xdr:colOff>
      <xdr:row>104</xdr:row>
      <xdr:rowOff>152400</xdr:rowOff>
    </xdr:from>
    <xdr:to>
      <xdr:col>7</xdr:col>
      <xdr:colOff>702888</xdr:colOff>
      <xdr:row>108</xdr:row>
      <xdr:rowOff>90979</xdr:rowOff>
    </xdr:to>
    <xdr:sp macro="" textlink="">
      <xdr:nvSpPr>
        <xdr:cNvPr id="25" name="Rounded Rectangle 24">
          <a:hlinkClick xmlns:r="http://schemas.openxmlformats.org/officeDocument/2006/relationships" r:id="rId4"/>
        </xdr:cNvPr>
        <xdr:cNvSpPr/>
      </xdr:nvSpPr>
      <xdr:spPr>
        <a:xfrm>
          <a:off x="2367280" y="18420080"/>
          <a:ext cx="4248728" cy="588819"/>
        </a:xfrm>
        <a:prstGeom prst="roundRect">
          <a:avLst/>
        </a:prstGeom>
        <a:solidFill>
          <a:srgbClr val="208FCC"/>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2400" b="1" i="0">
              <a:ln>
                <a:noFill/>
              </a:ln>
              <a:solidFill>
                <a:schemeClr val="bg1"/>
              </a:solidFill>
              <a:latin typeface="Arial" charset="0"/>
              <a:ea typeface="Arial" charset="0"/>
              <a:cs typeface="Arial" charset="0"/>
            </a:rPr>
            <a:t>I'd</a:t>
          </a:r>
          <a:r>
            <a:rPr lang="en-US" sz="2400" b="1" i="0" baseline="0">
              <a:ln>
                <a:noFill/>
              </a:ln>
              <a:solidFill>
                <a:schemeClr val="bg1"/>
              </a:solidFill>
              <a:latin typeface="Arial" charset="0"/>
              <a:ea typeface="Arial" charset="0"/>
              <a:cs typeface="Arial" charset="0"/>
            </a:rPr>
            <a:t> like to see more detail</a:t>
          </a:r>
          <a:endParaRPr lang="en-US" sz="2400" b="1" i="0">
            <a:ln>
              <a:noFill/>
            </a:ln>
            <a:solidFill>
              <a:schemeClr val="bg1"/>
            </a:solidFill>
            <a:latin typeface="Arial" charset="0"/>
            <a:ea typeface="Arial" charset="0"/>
            <a:cs typeface="Arial" charset="0"/>
          </a:endParaRPr>
        </a:p>
      </xdr:txBody>
    </xdr:sp>
    <xdr:clientData/>
  </xdr:twoCellAnchor>
  <xdr:twoCellAnchor>
    <xdr:from>
      <xdr:col>4</xdr:col>
      <xdr:colOff>447040</xdr:colOff>
      <xdr:row>109</xdr:row>
      <xdr:rowOff>50800</xdr:rowOff>
    </xdr:from>
    <xdr:to>
      <xdr:col>6</xdr:col>
      <xdr:colOff>180975</xdr:colOff>
      <xdr:row>113</xdr:row>
      <xdr:rowOff>25106</xdr:rowOff>
    </xdr:to>
    <xdr:sp macro="" textlink="">
      <xdr:nvSpPr>
        <xdr:cNvPr id="26" name="Left Arrow 25">
          <a:hlinkClick xmlns:r="http://schemas.openxmlformats.org/officeDocument/2006/relationships" r:id="rId5"/>
        </xdr:cNvPr>
        <xdr:cNvSpPr/>
      </xdr:nvSpPr>
      <xdr:spPr>
        <a:xfrm>
          <a:off x="3495040" y="19015075"/>
          <a:ext cx="1305560" cy="622006"/>
        </a:xfrm>
        <a:prstGeom prst="leftArrow">
          <a:avLst/>
        </a:prstGeom>
        <a:solidFill>
          <a:srgbClr val="12B6D3"/>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ln>
                <a:noFill/>
              </a:ln>
              <a:solidFill>
                <a:schemeClr val="bg1"/>
              </a:solidFill>
              <a:latin typeface="Arial" charset="0"/>
              <a:ea typeface="Arial" charset="0"/>
              <a:cs typeface="Arial" charset="0"/>
            </a:rPr>
            <a:t>Go back</a:t>
          </a:r>
        </a:p>
      </xdr:txBody>
    </xdr:sp>
    <xdr:clientData/>
  </xdr:twoCellAnchor>
  <xdr:twoCellAnchor editAs="oneCell">
    <xdr:from>
      <xdr:col>0</xdr:col>
      <xdr:colOff>335280</xdr:colOff>
      <xdr:row>1</xdr:row>
      <xdr:rowOff>20320</xdr:rowOff>
    </xdr:from>
    <xdr:to>
      <xdr:col>3</xdr:col>
      <xdr:colOff>20320</xdr:colOff>
      <xdr:row>7</xdr:row>
      <xdr:rowOff>13614</xdr:rowOff>
    </xdr:to>
    <xdr:pic>
      <xdr:nvPicPr>
        <xdr:cNvPr id="12" name="Picture 11"/>
        <xdr:cNvPicPr>
          <a:picLocks noChangeAspect="1"/>
        </xdr:cNvPicPr>
      </xdr:nvPicPr>
      <xdr:blipFill>
        <a:blip xmlns:r="http://schemas.openxmlformats.org/officeDocument/2006/relationships" r:embed="rId6"/>
        <a:stretch>
          <a:fillRect/>
        </a:stretch>
      </xdr:blipFill>
      <xdr:spPr>
        <a:xfrm>
          <a:off x="335280" y="711200"/>
          <a:ext cx="2306320" cy="968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9</xdr:col>
      <xdr:colOff>587021</xdr:colOff>
      <xdr:row>1</xdr:row>
      <xdr:rowOff>53763</xdr:rowOff>
    </xdr:from>
    <xdr:ext cx="1873526" cy="416653"/>
    <xdr:sp macro="" textlink="">
      <xdr:nvSpPr>
        <xdr:cNvPr id="6" name="TextBox 5"/>
        <xdr:cNvSpPr txBox="1"/>
      </xdr:nvSpPr>
      <xdr:spPr>
        <a:xfrm>
          <a:off x="8643901" y="206163"/>
          <a:ext cx="1873526" cy="41665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r"/>
          <a:r>
            <a:rPr lang="en-US" sz="1100" b="1">
              <a:solidFill>
                <a:srgbClr val="208FCC"/>
              </a:solidFill>
              <a:latin typeface="Aller" pitchFamily="34" charset="0"/>
            </a:rPr>
            <a:t>DND Mobile Care Solutions</a:t>
          </a:r>
        </a:p>
        <a:p>
          <a:pPr algn="r"/>
          <a:r>
            <a:rPr lang="en-US" sz="1100" b="0">
              <a:solidFill>
                <a:schemeClr val="tx1">
                  <a:lumMod val="85000"/>
                  <a:lumOff val="15000"/>
                </a:schemeClr>
              </a:solidFill>
              <a:latin typeface="Aller" pitchFamily="34" charset="0"/>
            </a:rPr>
            <a:t>www.dialndoc.com</a:t>
          </a:r>
        </a:p>
      </xdr:txBody>
    </xdr:sp>
    <xdr:clientData/>
  </xdr:oneCellAnchor>
  <xdr:oneCellAnchor>
    <xdr:from>
      <xdr:col>3</xdr:col>
      <xdr:colOff>55417</xdr:colOff>
      <xdr:row>71</xdr:row>
      <xdr:rowOff>138162</xdr:rowOff>
    </xdr:from>
    <xdr:ext cx="6234913" cy="387286"/>
    <xdr:sp macro="" textlink="">
      <xdr:nvSpPr>
        <xdr:cNvPr id="7" name="TextBox 6"/>
        <xdr:cNvSpPr txBox="1"/>
      </xdr:nvSpPr>
      <xdr:spPr>
        <a:xfrm>
          <a:off x="2351577" y="13417282"/>
          <a:ext cx="6234913" cy="38728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p>
          <a:pPr algn="ctr"/>
          <a:r>
            <a:rPr lang="en-US" sz="1000" b="0" i="0">
              <a:solidFill>
                <a:schemeClr val="tx1">
                  <a:lumMod val="75000"/>
                  <a:lumOff val="25000"/>
                </a:schemeClr>
              </a:solidFill>
              <a:latin typeface="Aller" pitchFamily="34" charset="0"/>
              <a:ea typeface="+mn-ea"/>
              <a:cs typeface="+mn-cs"/>
            </a:rPr>
            <a:t>© Copyright DND Mobile Care Solutions, 2018</a:t>
          </a:r>
          <a:r>
            <a:rPr lang="en-US" sz="1000" b="0" i="0" baseline="0">
              <a:solidFill>
                <a:schemeClr val="tx1">
                  <a:lumMod val="75000"/>
                  <a:lumOff val="25000"/>
                </a:schemeClr>
              </a:solidFill>
              <a:latin typeface="Aller" pitchFamily="34" charset="0"/>
              <a:ea typeface="+mn-ea"/>
              <a:cs typeface="+mn-cs"/>
            </a:rPr>
            <a:t> / </a:t>
          </a:r>
          <a:r>
            <a:rPr lang="en-US" sz="1000" b="0" i="0">
              <a:solidFill>
                <a:schemeClr val="tx1">
                  <a:lumMod val="75000"/>
                  <a:lumOff val="25000"/>
                </a:schemeClr>
              </a:solidFill>
              <a:latin typeface="Aller" pitchFamily="34" charset="0"/>
              <a:ea typeface="+mn-ea"/>
              <a:cs typeface="+mn-cs"/>
            </a:rPr>
            <a:t>11924 Forest Hill Blvd. Suite 10A, Box 384 Wellington, FL 33414</a:t>
          </a:r>
        </a:p>
        <a:p>
          <a:pPr algn="ctr"/>
          <a:endParaRPr lang="en-US" sz="1000">
            <a:solidFill>
              <a:schemeClr val="tx1">
                <a:lumMod val="75000"/>
                <a:lumOff val="25000"/>
              </a:schemeClr>
            </a:solidFill>
            <a:latin typeface="Aller" pitchFamily="34" charset="0"/>
          </a:endParaRPr>
        </a:p>
      </xdr:txBody>
    </xdr:sp>
    <xdr:clientData/>
  </xdr:oneCellAnchor>
  <xdr:twoCellAnchor>
    <xdr:from>
      <xdr:col>4</xdr:col>
      <xdr:colOff>345440</xdr:colOff>
      <xdr:row>62</xdr:row>
      <xdr:rowOff>132080</xdr:rowOff>
    </xdr:from>
    <xdr:to>
      <xdr:col>9</xdr:col>
      <xdr:colOff>600075</xdr:colOff>
      <xdr:row>66</xdr:row>
      <xdr:rowOff>70659</xdr:rowOff>
    </xdr:to>
    <xdr:sp macro="" textlink="">
      <xdr:nvSpPr>
        <xdr:cNvPr id="8" name="Rounded Rectangle 7">
          <a:hlinkClick xmlns:r="http://schemas.openxmlformats.org/officeDocument/2006/relationships" r:id="rId1"/>
        </xdr:cNvPr>
        <xdr:cNvSpPr/>
      </xdr:nvSpPr>
      <xdr:spPr>
        <a:xfrm>
          <a:off x="2945765" y="12133580"/>
          <a:ext cx="4712335" cy="586279"/>
        </a:xfrm>
        <a:prstGeom prst="roundRect">
          <a:avLst/>
        </a:prstGeom>
        <a:solidFill>
          <a:srgbClr val="208FCC"/>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2400" b="1" i="0">
              <a:ln>
                <a:noFill/>
              </a:ln>
              <a:solidFill>
                <a:schemeClr val="bg1"/>
              </a:solidFill>
              <a:latin typeface="Arial" charset="0"/>
              <a:ea typeface="Arial" charset="0"/>
              <a:cs typeface="Arial" charset="0"/>
            </a:rPr>
            <a:t>Calculate detailed savings</a:t>
          </a:r>
        </a:p>
      </xdr:txBody>
    </xdr:sp>
    <xdr:clientData/>
  </xdr:twoCellAnchor>
  <xdr:twoCellAnchor>
    <xdr:from>
      <xdr:col>7</xdr:col>
      <xdr:colOff>93345</xdr:colOff>
      <xdr:row>67</xdr:row>
      <xdr:rowOff>9525</xdr:rowOff>
    </xdr:from>
    <xdr:to>
      <xdr:col>8</xdr:col>
      <xdr:colOff>161926</xdr:colOff>
      <xdr:row>70</xdr:row>
      <xdr:rowOff>146391</xdr:rowOff>
    </xdr:to>
    <xdr:sp macro="" textlink="">
      <xdr:nvSpPr>
        <xdr:cNvPr id="9" name="Left Arrow 8">
          <a:hlinkClick xmlns:r="http://schemas.openxmlformats.org/officeDocument/2006/relationships" r:id="rId2"/>
        </xdr:cNvPr>
        <xdr:cNvSpPr/>
      </xdr:nvSpPr>
      <xdr:spPr>
        <a:xfrm>
          <a:off x="4465320" y="12820650"/>
          <a:ext cx="1335406" cy="622641"/>
        </a:xfrm>
        <a:prstGeom prst="leftArrow">
          <a:avLst/>
        </a:prstGeom>
        <a:solidFill>
          <a:srgbClr val="12B6D3"/>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ln>
                <a:noFill/>
              </a:ln>
              <a:solidFill>
                <a:schemeClr val="bg1"/>
              </a:solidFill>
              <a:latin typeface="Arial" charset="0"/>
              <a:ea typeface="Arial" charset="0"/>
              <a:cs typeface="Arial" charset="0"/>
            </a:rPr>
            <a:t>Go back</a:t>
          </a:r>
        </a:p>
      </xdr:txBody>
    </xdr:sp>
    <xdr:clientData/>
  </xdr:twoCellAnchor>
  <xdr:twoCellAnchor editAs="oneCell">
    <xdr:from>
      <xdr:col>0</xdr:col>
      <xdr:colOff>172720</xdr:colOff>
      <xdr:row>0</xdr:row>
      <xdr:rowOff>50800</xdr:rowOff>
    </xdr:from>
    <xdr:to>
      <xdr:col>3</xdr:col>
      <xdr:colOff>5322</xdr:colOff>
      <xdr:row>7</xdr:row>
      <xdr:rowOff>142240</xdr:rowOff>
    </xdr:to>
    <xdr:pic>
      <xdr:nvPicPr>
        <xdr:cNvPr id="2" name="Picture 1"/>
        <xdr:cNvPicPr>
          <a:picLocks noChangeAspect="1"/>
        </xdr:cNvPicPr>
      </xdr:nvPicPr>
      <xdr:blipFill>
        <a:blip xmlns:r="http://schemas.openxmlformats.org/officeDocument/2006/relationships" r:embed="rId3"/>
        <a:stretch>
          <a:fillRect/>
        </a:stretch>
      </xdr:blipFill>
      <xdr:spPr>
        <a:xfrm>
          <a:off x="172720" y="50800"/>
          <a:ext cx="2128762" cy="894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xdr:colOff>
      <xdr:row>52</xdr:row>
      <xdr:rowOff>3712</xdr:rowOff>
    </xdr:from>
    <xdr:to>
      <xdr:col>0</xdr:col>
      <xdr:colOff>3855613</xdr:colOff>
      <xdr:row>70</xdr:row>
      <xdr:rowOff>13608</xdr:rowOff>
    </xdr:to>
    <xdr:graphicFrame macro="">
      <xdr:nvGraphicFramePr>
        <xdr:cNvPr id="38"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5802765</xdr:colOff>
      <xdr:row>1</xdr:row>
      <xdr:rowOff>216695</xdr:rowOff>
    </xdr:from>
    <xdr:ext cx="7225393" cy="682174"/>
    <xdr:sp macro="" textlink="">
      <xdr:nvSpPr>
        <xdr:cNvPr id="48" name="TextBox 47"/>
        <xdr:cNvSpPr txBox="1"/>
      </xdr:nvSpPr>
      <xdr:spPr>
        <a:xfrm>
          <a:off x="5802765" y="1639095"/>
          <a:ext cx="7225393" cy="682174"/>
        </a:xfrm>
        <a:prstGeom prst="rect">
          <a:avLst/>
        </a:prstGeom>
        <a:noFill/>
        <a:ln w="19050">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2400" b="0" i="0" u="none" strike="noStrike">
              <a:solidFill>
                <a:srgbClr val="208FCC"/>
              </a:solidFill>
              <a:latin typeface="Aller" pitchFamily="34" charset="0"/>
              <a:ea typeface="Open Sans" pitchFamily="34" charset="0"/>
              <a:cs typeface="Open Sans" pitchFamily="34" charset="0"/>
            </a:rPr>
            <a:t>Cost Benefits Summary </a:t>
          </a:r>
        </a:p>
        <a:p>
          <a:pPr algn="ctr"/>
          <a:r>
            <a:rPr lang="en-US" sz="1600" b="0" i="0" u="none" strike="noStrike">
              <a:solidFill>
                <a:srgbClr val="208FCC"/>
              </a:solidFill>
              <a:latin typeface="Aller" pitchFamily="34" charset="0"/>
              <a:ea typeface="Open Sans" pitchFamily="34" charset="0"/>
              <a:cs typeface="Open Sans" pitchFamily="34" charset="0"/>
            </a:rPr>
            <a:t>Potential Savings &amp; Benefits From Utilizing Dial-N-Document™</a:t>
          </a:r>
          <a:endParaRPr lang="en-US" sz="1600" b="0" i="0">
            <a:solidFill>
              <a:srgbClr val="208FCC"/>
            </a:solidFill>
            <a:latin typeface="Aller" pitchFamily="34" charset="0"/>
            <a:ea typeface="Open Sans" pitchFamily="34" charset="0"/>
            <a:cs typeface="Open Sans" pitchFamily="34" charset="0"/>
          </a:endParaRPr>
        </a:p>
      </xdr:txBody>
    </xdr:sp>
    <xdr:clientData/>
  </xdr:oneCellAnchor>
  <xdr:oneCellAnchor>
    <xdr:from>
      <xdr:col>0</xdr:col>
      <xdr:colOff>0</xdr:colOff>
      <xdr:row>140</xdr:row>
      <xdr:rowOff>12326</xdr:rowOff>
    </xdr:from>
    <xdr:ext cx="10633982" cy="888705"/>
    <xdr:sp macro="" textlink="">
      <xdr:nvSpPr>
        <xdr:cNvPr id="50" name="TextBox 49"/>
        <xdr:cNvSpPr txBox="1"/>
      </xdr:nvSpPr>
      <xdr:spPr>
        <a:xfrm>
          <a:off x="0" y="33908626"/>
          <a:ext cx="10633982" cy="88870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lang="en-US" sz="1800" b="0" i="0">
              <a:solidFill>
                <a:schemeClr val="tx1">
                  <a:lumMod val="75000"/>
                  <a:lumOff val="25000"/>
                </a:schemeClr>
              </a:solidFill>
              <a:latin typeface="Aller" pitchFamily="34" charset="0"/>
              <a:ea typeface="+mn-ea"/>
              <a:cs typeface="+mn-cs"/>
            </a:rPr>
            <a:t>© Copyright DND Mobile Care Solutions, 2018</a:t>
          </a:r>
          <a:endParaRPr lang="en-US" sz="1800" b="0" i="0" baseline="0">
            <a:solidFill>
              <a:schemeClr val="tx1">
                <a:lumMod val="75000"/>
                <a:lumOff val="25000"/>
              </a:schemeClr>
            </a:solidFill>
            <a:latin typeface="Aller" pitchFamily="34" charset="0"/>
            <a:ea typeface="+mn-ea"/>
            <a:cs typeface="+mn-cs"/>
          </a:endParaRPr>
        </a:p>
        <a:p>
          <a:pPr algn="ctr"/>
          <a:r>
            <a:rPr lang="en-US" sz="1800" b="0" i="0">
              <a:solidFill>
                <a:schemeClr val="tx1">
                  <a:lumMod val="75000"/>
                  <a:lumOff val="25000"/>
                </a:schemeClr>
              </a:solidFill>
              <a:latin typeface="Aller" pitchFamily="34" charset="0"/>
              <a:ea typeface="+mn-ea"/>
              <a:cs typeface="+mn-cs"/>
            </a:rPr>
            <a:t>11924 Forest Hill Blvd. Suite 10A, Box 384 Wellington, FL 33414</a:t>
          </a:r>
        </a:p>
        <a:p>
          <a:pPr algn="ctr"/>
          <a:endParaRPr lang="en-US" sz="1800">
            <a:solidFill>
              <a:schemeClr val="tx1">
                <a:lumMod val="75000"/>
                <a:lumOff val="25000"/>
              </a:schemeClr>
            </a:solidFill>
            <a:latin typeface="Aller" pitchFamily="34" charset="0"/>
          </a:endParaRPr>
        </a:p>
      </xdr:txBody>
    </xdr:sp>
    <xdr:clientData/>
  </xdr:oneCellAnchor>
  <xdr:twoCellAnchor>
    <xdr:from>
      <xdr:col>0</xdr:col>
      <xdr:colOff>3981154</xdr:colOff>
      <xdr:row>52</xdr:row>
      <xdr:rowOff>3448</xdr:rowOff>
    </xdr:from>
    <xdr:to>
      <xdr:col>2</xdr:col>
      <xdr:colOff>47625</xdr:colOff>
      <xdr:row>69</xdr:row>
      <xdr:rowOff>185917</xdr:rowOff>
    </xdr:to>
    <xdr:graphicFrame macro="">
      <xdr:nvGraphicFramePr>
        <xdr:cNvPr id="13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174172</xdr:colOff>
      <xdr:row>52</xdr:row>
      <xdr:rowOff>0</xdr:rowOff>
    </xdr:from>
    <xdr:to>
      <xdr:col>7</xdr:col>
      <xdr:colOff>104071</xdr:colOff>
      <xdr:row>70</xdr:row>
      <xdr:rowOff>1494</xdr:rowOff>
    </xdr:to>
    <xdr:graphicFrame macro="">
      <xdr:nvGraphicFramePr>
        <xdr:cNvPr id="13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210941</xdr:colOff>
      <xdr:row>52</xdr:row>
      <xdr:rowOff>0</xdr:rowOff>
    </xdr:from>
    <xdr:to>
      <xdr:col>12</xdr:col>
      <xdr:colOff>400048</xdr:colOff>
      <xdr:row>69</xdr:row>
      <xdr:rowOff>191994</xdr:rowOff>
    </xdr:to>
    <xdr:graphicFrame macro="">
      <xdr:nvGraphicFramePr>
        <xdr:cNvPr id="140"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279400</xdr:colOff>
      <xdr:row>54</xdr:row>
      <xdr:rowOff>131535</xdr:rowOff>
    </xdr:from>
    <xdr:to>
      <xdr:col>0</xdr:col>
      <xdr:colOff>3632200</xdr:colOff>
      <xdr:row>69</xdr:row>
      <xdr:rowOff>149225</xdr:rowOff>
    </xdr:to>
    <xdr:grpSp>
      <xdr:nvGrpSpPr>
        <xdr:cNvPr id="141" name="Group 28"/>
        <xdr:cNvGrpSpPr>
          <a:grpSpLocks/>
        </xdr:cNvGrpSpPr>
      </xdr:nvGrpSpPr>
      <xdr:grpSpPr bwMode="auto">
        <a:xfrm>
          <a:off x="279400" y="13237935"/>
          <a:ext cx="3352800" cy="3065690"/>
          <a:chOff x="190064" y="2915667"/>
          <a:chExt cx="3393025" cy="3100206"/>
        </a:xfrm>
      </xdr:grpSpPr>
      <xdr:sp macro="" textlink="">
        <xdr:nvSpPr>
          <xdr:cNvPr id="142" name="TextBox 141"/>
          <xdr:cNvSpPr txBox="1"/>
        </xdr:nvSpPr>
        <xdr:spPr>
          <a:xfrm>
            <a:off x="2794046" y="2915667"/>
            <a:ext cx="472325" cy="4332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ctr"/>
            <a:r>
              <a:rPr lang="en-US" sz="1000" b="1">
                <a:solidFill>
                  <a:srgbClr val="208FCC"/>
                </a:solidFill>
                <a:latin typeface="Aller" pitchFamily="34" charset="0"/>
              </a:rPr>
              <a:t>01</a:t>
            </a:r>
          </a:p>
          <a:p>
            <a:pPr algn="ctr"/>
            <a:r>
              <a:rPr lang="en-US" sz="1000" b="1">
                <a:solidFill>
                  <a:srgbClr val="208FCC"/>
                </a:solidFill>
                <a:latin typeface="Aller" pitchFamily="34" charset="0"/>
              </a:rPr>
              <a:t>Year</a:t>
            </a:r>
          </a:p>
        </xdr:txBody>
      </xdr:sp>
      <xdr:sp macro="" textlink="">
        <xdr:nvSpPr>
          <xdr:cNvPr id="143" name="TextBox 142"/>
          <xdr:cNvSpPr txBox="1"/>
        </xdr:nvSpPr>
        <xdr:spPr>
          <a:xfrm>
            <a:off x="3110764" y="4581393"/>
            <a:ext cx="472325" cy="4332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ctr"/>
            <a:r>
              <a:rPr lang="en-US" sz="1000" b="1">
                <a:solidFill>
                  <a:srgbClr val="208FCC"/>
                </a:solidFill>
                <a:latin typeface="Aller" pitchFamily="34" charset="0"/>
              </a:rPr>
              <a:t>02</a:t>
            </a:r>
          </a:p>
          <a:p>
            <a:pPr algn="ctr"/>
            <a:r>
              <a:rPr lang="en-US" sz="1000" b="1">
                <a:solidFill>
                  <a:srgbClr val="208FCC"/>
                </a:solidFill>
                <a:latin typeface="Aller" pitchFamily="34" charset="0"/>
              </a:rPr>
              <a:t>Year</a:t>
            </a:r>
          </a:p>
        </xdr:txBody>
      </xdr:sp>
      <xdr:sp macro="" textlink="">
        <xdr:nvSpPr>
          <xdr:cNvPr id="144" name="TextBox 143"/>
          <xdr:cNvSpPr txBox="1"/>
        </xdr:nvSpPr>
        <xdr:spPr>
          <a:xfrm>
            <a:off x="1693791" y="5582641"/>
            <a:ext cx="472325" cy="4332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ctr"/>
            <a:r>
              <a:rPr lang="en-US" sz="1000" b="1">
                <a:solidFill>
                  <a:srgbClr val="208FCC"/>
                </a:solidFill>
                <a:latin typeface="Aller" pitchFamily="34" charset="0"/>
              </a:rPr>
              <a:t>03</a:t>
            </a:r>
          </a:p>
          <a:p>
            <a:pPr algn="ctr"/>
            <a:r>
              <a:rPr lang="en-US" sz="1000" b="1">
                <a:solidFill>
                  <a:srgbClr val="208FCC"/>
                </a:solidFill>
                <a:latin typeface="Aller" pitchFamily="34" charset="0"/>
              </a:rPr>
              <a:t>Year</a:t>
            </a:r>
          </a:p>
        </xdr:txBody>
      </xdr:sp>
      <xdr:sp macro="" textlink="">
        <xdr:nvSpPr>
          <xdr:cNvPr id="145" name="TextBox 144"/>
          <xdr:cNvSpPr txBox="1"/>
        </xdr:nvSpPr>
        <xdr:spPr>
          <a:xfrm>
            <a:off x="190064" y="4619902"/>
            <a:ext cx="462685" cy="4332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ctr"/>
            <a:r>
              <a:rPr lang="en-US" sz="1000" b="1">
                <a:solidFill>
                  <a:srgbClr val="208FCC"/>
                </a:solidFill>
                <a:latin typeface="Aller" pitchFamily="34" charset="0"/>
              </a:rPr>
              <a:t>04</a:t>
            </a:r>
          </a:p>
          <a:p>
            <a:pPr algn="ctr"/>
            <a:r>
              <a:rPr lang="en-US" sz="1000" b="1">
                <a:solidFill>
                  <a:srgbClr val="208FCC"/>
                </a:solidFill>
                <a:latin typeface="Aller" pitchFamily="34" charset="0"/>
              </a:rPr>
              <a:t>Year</a:t>
            </a:r>
          </a:p>
        </xdr:txBody>
      </xdr:sp>
      <xdr:sp macro="" textlink="">
        <xdr:nvSpPr>
          <xdr:cNvPr id="146" name="TextBox 145"/>
          <xdr:cNvSpPr txBox="1"/>
        </xdr:nvSpPr>
        <xdr:spPr>
          <a:xfrm>
            <a:off x="508160" y="2944737"/>
            <a:ext cx="472325" cy="4332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ctr"/>
            <a:r>
              <a:rPr lang="en-US" sz="1000" b="1">
                <a:solidFill>
                  <a:srgbClr val="208FCC"/>
                </a:solidFill>
                <a:latin typeface="Aller" pitchFamily="34" charset="0"/>
              </a:rPr>
              <a:t>05</a:t>
            </a:r>
          </a:p>
          <a:p>
            <a:pPr algn="ctr"/>
            <a:r>
              <a:rPr lang="en-US" sz="1000" b="1">
                <a:solidFill>
                  <a:srgbClr val="208FCC"/>
                </a:solidFill>
                <a:latin typeface="Aller" pitchFamily="34" charset="0"/>
              </a:rPr>
              <a:t>Year</a:t>
            </a:r>
          </a:p>
        </xdr:txBody>
      </xdr:sp>
    </xdr:grpSp>
    <xdr:clientData/>
  </xdr:twoCellAnchor>
  <xdr:twoCellAnchor>
    <xdr:from>
      <xdr:col>0</xdr:col>
      <xdr:colOff>4013199</xdr:colOff>
      <xdr:row>53</xdr:row>
      <xdr:rowOff>89271</xdr:rowOff>
    </xdr:from>
    <xdr:to>
      <xdr:col>2</xdr:col>
      <xdr:colOff>160986</xdr:colOff>
      <xdr:row>70</xdr:row>
      <xdr:rowOff>55731</xdr:rowOff>
    </xdr:to>
    <xdr:grpSp>
      <xdr:nvGrpSpPr>
        <xdr:cNvPr id="147" name="Group 51"/>
        <xdr:cNvGrpSpPr>
          <a:grpSpLocks/>
        </xdr:cNvGrpSpPr>
      </xdr:nvGrpSpPr>
      <xdr:grpSpPr bwMode="auto">
        <a:xfrm>
          <a:off x="4013199" y="12992471"/>
          <a:ext cx="4428187" cy="3420860"/>
          <a:chOff x="241560" y="2835208"/>
          <a:chExt cx="3924391" cy="3180665"/>
        </a:xfrm>
      </xdr:grpSpPr>
      <xdr:sp macro="" textlink="">
        <xdr:nvSpPr>
          <xdr:cNvPr id="148" name="TextBox 147"/>
          <xdr:cNvSpPr txBox="1"/>
        </xdr:nvSpPr>
        <xdr:spPr>
          <a:xfrm>
            <a:off x="2945487" y="2835208"/>
            <a:ext cx="470951" cy="4332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ctr"/>
            <a:r>
              <a:rPr lang="en-US" sz="1000" b="1">
                <a:solidFill>
                  <a:srgbClr val="208FCC"/>
                </a:solidFill>
                <a:latin typeface="Aller" pitchFamily="34" charset="0"/>
              </a:rPr>
              <a:t>01</a:t>
            </a:r>
          </a:p>
          <a:p>
            <a:pPr algn="ctr"/>
            <a:r>
              <a:rPr lang="en-US" sz="1000" b="1">
                <a:solidFill>
                  <a:srgbClr val="208FCC"/>
                </a:solidFill>
                <a:latin typeface="Aller" pitchFamily="34" charset="0"/>
              </a:rPr>
              <a:t>Year</a:t>
            </a:r>
          </a:p>
        </xdr:txBody>
      </xdr:sp>
      <xdr:sp macro="" textlink="">
        <xdr:nvSpPr>
          <xdr:cNvPr id="149" name="TextBox 148"/>
          <xdr:cNvSpPr txBox="1"/>
        </xdr:nvSpPr>
        <xdr:spPr>
          <a:xfrm>
            <a:off x="3476429" y="4569620"/>
            <a:ext cx="689522" cy="4332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ctr"/>
            <a:r>
              <a:rPr lang="en-US" sz="1000" b="1">
                <a:solidFill>
                  <a:srgbClr val="208FCC"/>
                </a:solidFill>
                <a:latin typeface="Aller" pitchFamily="34" charset="0"/>
              </a:rPr>
              <a:t>02</a:t>
            </a:r>
          </a:p>
          <a:p>
            <a:pPr algn="ctr"/>
            <a:r>
              <a:rPr lang="en-US" sz="1000" b="1">
                <a:solidFill>
                  <a:srgbClr val="208FCC"/>
                </a:solidFill>
                <a:latin typeface="Aller" pitchFamily="34" charset="0"/>
              </a:rPr>
              <a:t>Year</a:t>
            </a:r>
          </a:p>
        </xdr:txBody>
      </xdr:sp>
      <xdr:sp macro="" textlink="">
        <xdr:nvSpPr>
          <xdr:cNvPr id="150" name="TextBox 149"/>
          <xdr:cNvSpPr txBox="1"/>
        </xdr:nvSpPr>
        <xdr:spPr>
          <a:xfrm>
            <a:off x="2039247" y="5582641"/>
            <a:ext cx="470951" cy="4332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ctr"/>
            <a:r>
              <a:rPr lang="en-US" sz="1000" b="1">
                <a:solidFill>
                  <a:srgbClr val="208FCC"/>
                </a:solidFill>
                <a:latin typeface="Aller" pitchFamily="34" charset="0"/>
              </a:rPr>
              <a:t>03</a:t>
            </a:r>
          </a:p>
          <a:p>
            <a:pPr algn="ctr"/>
            <a:r>
              <a:rPr lang="en-US" sz="1000" b="1">
                <a:solidFill>
                  <a:srgbClr val="208FCC"/>
                </a:solidFill>
                <a:latin typeface="Aller" pitchFamily="34" charset="0"/>
              </a:rPr>
              <a:t>Year</a:t>
            </a:r>
          </a:p>
        </xdr:txBody>
      </xdr:sp>
      <xdr:sp macro="" textlink="">
        <xdr:nvSpPr>
          <xdr:cNvPr id="151" name="TextBox 150"/>
          <xdr:cNvSpPr txBox="1"/>
        </xdr:nvSpPr>
        <xdr:spPr>
          <a:xfrm>
            <a:off x="241560" y="4610286"/>
            <a:ext cx="461340" cy="4332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ctr"/>
            <a:r>
              <a:rPr lang="en-US" sz="1000" b="1">
                <a:solidFill>
                  <a:srgbClr val="208FCC"/>
                </a:solidFill>
                <a:latin typeface="Aller" pitchFamily="34" charset="0"/>
              </a:rPr>
              <a:t>04</a:t>
            </a:r>
          </a:p>
          <a:p>
            <a:pPr algn="ctr"/>
            <a:r>
              <a:rPr lang="en-US" sz="1000" b="1">
                <a:solidFill>
                  <a:srgbClr val="208FCC"/>
                </a:solidFill>
                <a:latin typeface="Aller" pitchFamily="34" charset="0"/>
              </a:rPr>
              <a:t>Year</a:t>
            </a:r>
          </a:p>
        </xdr:txBody>
      </xdr:sp>
      <xdr:sp macro="" textlink="">
        <xdr:nvSpPr>
          <xdr:cNvPr id="152" name="TextBox 151"/>
          <xdr:cNvSpPr txBox="1"/>
        </xdr:nvSpPr>
        <xdr:spPr>
          <a:xfrm>
            <a:off x="637501" y="2896472"/>
            <a:ext cx="470951" cy="4332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ctr"/>
            <a:r>
              <a:rPr lang="en-US" sz="1000" b="1">
                <a:solidFill>
                  <a:srgbClr val="208FCC"/>
                </a:solidFill>
                <a:latin typeface="Aller" pitchFamily="34" charset="0"/>
              </a:rPr>
              <a:t>05</a:t>
            </a:r>
          </a:p>
          <a:p>
            <a:pPr algn="ctr"/>
            <a:r>
              <a:rPr lang="en-US" sz="1000" b="1">
                <a:solidFill>
                  <a:srgbClr val="208FCC"/>
                </a:solidFill>
                <a:latin typeface="Aller" pitchFamily="34" charset="0"/>
              </a:rPr>
              <a:t>Year</a:t>
            </a:r>
          </a:p>
        </xdr:txBody>
      </xdr:sp>
    </xdr:grpSp>
    <xdr:clientData/>
  </xdr:twoCellAnchor>
  <xdr:twoCellAnchor>
    <xdr:from>
      <xdr:col>2</xdr:col>
      <xdr:colOff>371475</xdr:colOff>
      <xdr:row>54</xdr:row>
      <xdr:rowOff>146050</xdr:rowOff>
    </xdr:from>
    <xdr:to>
      <xdr:col>6</xdr:col>
      <xdr:colOff>736600</xdr:colOff>
      <xdr:row>69</xdr:row>
      <xdr:rowOff>165100</xdr:rowOff>
    </xdr:to>
    <xdr:grpSp>
      <xdr:nvGrpSpPr>
        <xdr:cNvPr id="153" name="Group 57"/>
        <xdr:cNvGrpSpPr>
          <a:grpSpLocks/>
        </xdr:cNvGrpSpPr>
      </xdr:nvGrpSpPr>
      <xdr:grpSpPr bwMode="auto">
        <a:xfrm>
          <a:off x="8651875" y="13252450"/>
          <a:ext cx="3921125" cy="3067050"/>
          <a:chOff x="450744" y="2944357"/>
          <a:chExt cx="2981775" cy="3083117"/>
        </a:xfrm>
      </xdr:grpSpPr>
      <xdr:sp macro="" textlink="">
        <xdr:nvSpPr>
          <xdr:cNvPr id="154" name="TextBox 153"/>
          <xdr:cNvSpPr txBox="1"/>
        </xdr:nvSpPr>
        <xdr:spPr>
          <a:xfrm>
            <a:off x="2755776" y="2944357"/>
            <a:ext cx="461342" cy="4308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ctr"/>
            <a:r>
              <a:rPr lang="en-US" sz="1000" b="1">
                <a:solidFill>
                  <a:srgbClr val="208FCC"/>
                </a:solidFill>
                <a:latin typeface="Aller" pitchFamily="34" charset="0"/>
              </a:rPr>
              <a:t>01</a:t>
            </a:r>
          </a:p>
          <a:p>
            <a:pPr algn="ctr"/>
            <a:r>
              <a:rPr lang="en-US" sz="1000" b="1">
                <a:solidFill>
                  <a:srgbClr val="208FCC"/>
                </a:solidFill>
                <a:latin typeface="Aller" pitchFamily="34" charset="0"/>
              </a:rPr>
              <a:t>Year</a:t>
            </a:r>
          </a:p>
        </xdr:txBody>
      </xdr:sp>
      <xdr:sp macro="" textlink="">
        <xdr:nvSpPr>
          <xdr:cNvPr id="155" name="TextBox 154"/>
          <xdr:cNvSpPr txBox="1"/>
        </xdr:nvSpPr>
        <xdr:spPr>
          <a:xfrm>
            <a:off x="2971177" y="4635922"/>
            <a:ext cx="461342" cy="469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pPr algn="ctr"/>
            <a:r>
              <a:rPr lang="en-US" sz="1000" b="1">
                <a:solidFill>
                  <a:srgbClr val="208FCC"/>
                </a:solidFill>
                <a:latin typeface="Aller" pitchFamily="34" charset="0"/>
              </a:rPr>
              <a:t>02</a:t>
            </a:r>
          </a:p>
          <a:p>
            <a:pPr algn="ctr"/>
            <a:r>
              <a:rPr lang="en-US" sz="1000" b="1">
                <a:solidFill>
                  <a:srgbClr val="208FCC"/>
                </a:solidFill>
                <a:latin typeface="Aller" pitchFamily="34" charset="0"/>
              </a:rPr>
              <a:t>Year</a:t>
            </a:r>
          </a:p>
        </xdr:txBody>
      </xdr:sp>
      <xdr:sp macro="" textlink="">
        <xdr:nvSpPr>
          <xdr:cNvPr id="156" name="TextBox 155"/>
          <xdr:cNvSpPr txBox="1"/>
        </xdr:nvSpPr>
        <xdr:spPr>
          <a:xfrm>
            <a:off x="1717756" y="5596604"/>
            <a:ext cx="470953" cy="4308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ctr"/>
            <a:r>
              <a:rPr lang="en-US" sz="1000" b="1">
                <a:solidFill>
                  <a:srgbClr val="208FCC"/>
                </a:solidFill>
                <a:latin typeface="Aller" pitchFamily="34" charset="0"/>
              </a:rPr>
              <a:t>03</a:t>
            </a:r>
          </a:p>
          <a:p>
            <a:pPr algn="ctr"/>
            <a:r>
              <a:rPr lang="en-US" sz="1000" b="1">
                <a:solidFill>
                  <a:srgbClr val="208FCC"/>
                </a:solidFill>
                <a:latin typeface="Aller" pitchFamily="34" charset="0"/>
              </a:rPr>
              <a:t>Year</a:t>
            </a:r>
          </a:p>
        </xdr:txBody>
      </xdr:sp>
      <xdr:sp macro="" textlink="">
        <xdr:nvSpPr>
          <xdr:cNvPr id="157" name="TextBox 156"/>
          <xdr:cNvSpPr txBox="1"/>
        </xdr:nvSpPr>
        <xdr:spPr>
          <a:xfrm>
            <a:off x="450744" y="4610389"/>
            <a:ext cx="470953" cy="4308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ctr"/>
            <a:r>
              <a:rPr lang="en-US" sz="1000" b="1">
                <a:solidFill>
                  <a:srgbClr val="208FCC"/>
                </a:solidFill>
                <a:latin typeface="Aller" pitchFamily="34" charset="0"/>
              </a:rPr>
              <a:t>04</a:t>
            </a:r>
          </a:p>
          <a:p>
            <a:pPr algn="ctr"/>
            <a:r>
              <a:rPr lang="en-US" sz="1000" b="1">
                <a:solidFill>
                  <a:srgbClr val="208FCC"/>
                </a:solidFill>
                <a:latin typeface="Aller" pitchFamily="34" charset="0"/>
              </a:rPr>
              <a:t>Year</a:t>
            </a:r>
          </a:p>
        </xdr:txBody>
      </xdr:sp>
      <xdr:sp macro="" textlink="">
        <xdr:nvSpPr>
          <xdr:cNvPr id="158" name="TextBox 157"/>
          <xdr:cNvSpPr txBox="1"/>
        </xdr:nvSpPr>
        <xdr:spPr>
          <a:xfrm>
            <a:off x="745810" y="2944357"/>
            <a:ext cx="518048" cy="4308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ctr"/>
            <a:r>
              <a:rPr lang="en-US" sz="1000" b="1">
                <a:solidFill>
                  <a:srgbClr val="208FCC"/>
                </a:solidFill>
                <a:latin typeface="Aller" pitchFamily="34" charset="0"/>
              </a:rPr>
              <a:t>05</a:t>
            </a:r>
          </a:p>
          <a:p>
            <a:pPr algn="ctr"/>
            <a:r>
              <a:rPr lang="en-US" sz="1000" b="1">
                <a:solidFill>
                  <a:srgbClr val="208FCC"/>
                </a:solidFill>
                <a:latin typeface="Aller" pitchFamily="34" charset="0"/>
              </a:rPr>
              <a:t>Year</a:t>
            </a:r>
          </a:p>
        </xdr:txBody>
      </xdr:sp>
    </xdr:grpSp>
    <xdr:clientData/>
  </xdr:twoCellAnchor>
  <xdr:twoCellAnchor>
    <xdr:from>
      <xdr:col>7</xdr:col>
      <xdr:colOff>247650</xdr:colOff>
      <xdr:row>54</xdr:row>
      <xdr:rowOff>146050</xdr:rowOff>
    </xdr:from>
    <xdr:to>
      <xdr:col>12</xdr:col>
      <xdr:colOff>314325</xdr:colOff>
      <xdr:row>69</xdr:row>
      <xdr:rowOff>165100</xdr:rowOff>
    </xdr:to>
    <xdr:grpSp>
      <xdr:nvGrpSpPr>
        <xdr:cNvPr id="159" name="Group 63"/>
        <xdr:cNvGrpSpPr>
          <a:grpSpLocks/>
        </xdr:cNvGrpSpPr>
      </xdr:nvGrpSpPr>
      <xdr:grpSpPr bwMode="auto">
        <a:xfrm>
          <a:off x="13303250" y="13252450"/>
          <a:ext cx="4168775" cy="3067050"/>
          <a:chOff x="198218" y="2935140"/>
          <a:chExt cx="3273908" cy="3085715"/>
        </a:xfrm>
      </xdr:grpSpPr>
      <xdr:sp macro="" textlink="">
        <xdr:nvSpPr>
          <xdr:cNvPr id="160" name="TextBox 159"/>
          <xdr:cNvSpPr txBox="1"/>
        </xdr:nvSpPr>
        <xdr:spPr>
          <a:xfrm>
            <a:off x="2731915" y="2935140"/>
            <a:ext cx="458934" cy="4312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ctr"/>
            <a:r>
              <a:rPr lang="en-US" sz="1000" b="1">
                <a:solidFill>
                  <a:srgbClr val="208FCC"/>
                </a:solidFill>
                <a:latin typeface="Aller" pitchFamily="34" charset="0"/>
              </a:rPr>
              <a:t>01</a:t>
            </a:r>
          </a:p>
          <a:p>
            <a:pPr algn="ctr"/>
            <a:r>
              <a:rPr lang="en-US" sz="1000" b="1">
                <a:solidFill>
                  <a:srgbClr val="208FCC"/>
                </a:solidFill>
                <a:latin typeface="Aller" pitchFamily="34" charset="0"/>
              </a:rPr>
              <a:t>Year</a:t>
            </a:r>
          </a:p>
        </xdr:txBody>
      </xdr:sp>
      <xdr:sp macro="" textlink="">
        <xdr:nvSpPr>
          <xdr:cNvPr id="161" name="TextBox 160"/>
          <xdr:cNvSpPr txBox="1"/>
        </xdr:nvSpPr>
        <xdr:spPr>
          <a:xfrm>
            <a:off x="3003631" y="4577021"/>
            <a:ext cx="468495" cy="4312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ctr"/>
            <a:r>
              <a:rPr lang="en-US" sz="1000" b="1">
                <a:solidFill>
                  <a:srgbClr val="208FCC"/>
                </a:solidFill>
                <a:latin typeface="Aller" pitchFamily="34" charset="0"/>
              </a:rPr>
              <a:t>02</a:t>
            </a:r>
          </a:p>
          <a:p>
            <a:pPr algn="ctr"/>
            <a:r>
              <a:rPr lang="en-US" sz="1000" b="1">
                <a:solidFill>
                  <a:srgbClr val="208FCC"/>
                </a:solidFill>
                <a:latin typeface="Aller" pitchFamily="34" charset="0"/>
              </a:rPr>
              <a:t>Year</a:t>
            </a:r>
          </a:p>
        </xdr:txBody>
      </xdr:sp>
      <xdr:sp macro="" textlink="">
        <xdr:nvSpPr>
          <xdr:cNvPr id="162" name="TextBox 161"/>
          <xdr:cNvSpPr txBox="1"/>
        </xdr:nvSpPr>
        <xdr:spPr>
          <a:xfrm>
            <a:off x="1699314" y="5589622"/>
            <a:ext cx="468495" cy="4312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ctr"/>
            <a:r>
              <a:rPr lang="en-US" sz="1000" b="1">
                <a:solidFill>
                  <a:srgbClr val="208FCC"/>
                </a:solidFill>
                <a:latin typeface="Aller" pitchFamily="34" charset="0"/>
              </a:rPr>
              <a:t>03</a:t>
            </a:r>
          </a:p>
          <a:p>
            <a:pPr algn="ctr"/>
            <a:r>
              <a:rPr lang="en-US" sz="1000" b="1">
                <a:solidFill>
                  <a:srgbClr val="208FCC"/>
                </a:solidFill>
                <a:latin typeface="Aller" pitchFamily="34" charset="0"/>
              </a:rPr>
              <a:t>Year</a:t>
            </a:r>
          </a:p>
        </xdr:txBody>
      </xdr:sp>
      <xdr:sp macro="" textlink="">
        <xdr:nvSpPr>
          <xdr:cNvPr id="163" name="TextBox 162"/>
          <xdr:cNvSpPr txBox="1"/>
        </xdr:nvSpPr>
        <xdr:spPr>
          <a:xfrm>
            <a:off x="198218" y="4612159"/>
            <a:ext cx="458934" cy="4312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ctr"/>
            <a:r>
              <a:rPr lang="en-US" sz="1000" b="1">
                <a:solidFill>
                  <a:srgbClr val="208FCC"/>
                </a:solidFill>
                <a:latin typeface="Aller" pitchFamily="34" charset="0"/>
              </a:rPr>
              <a:t>04</a:t>
            </a:r>
          </a:p>
          <a:p>
            <a:pPr algn="ctr"/>
            <a:r>
              <a:rPr lang="en-US" sz="1000" b="1">
                <a:solidFill>
                  <a:srgbClr val="208FCC"/>
                </a:solidFill>
                <a:latin typeface="Aller" pitchFamily="34" charset="0"/>
              </a:rPr>
              <a:t>Year</a:t>
            </a:r>
          </a:p>
        </xdr:txBody>
      </xdr:sp>
      <xdr:sp macro="" textlink="">
        <xdr:nvSpPr>
          <xdr:cNvPr id="164" name="TextBox 163"/>
          <xdr:cNvSpPr txBox="1"/>
        </xdr:nvSpPr>
        <xdr:spPr>
          <a:xfrm>
            <a:off x="504174" y="2935140"/>
            <a:ext cx="468495" cy="43123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ctr"/>
            <a:r>
              <a:rPr lang="en-US" sz="1000" b="1">
                <a:solidFill>
                  <a:srgbClr val="208FCC"/>
                </a:solidFill>
                <a:latin typeface="Aller" pitchFamily="34" charset="0"/>
              </a:rPr>
              <a:t>05</a:t>
            </a:r>
          </a:p>
          <a:p>
            <a:pPr algn="ctr"/>
            <a:r>
              <a:rPr lang="en-US" sz="1000" b="1">
                <a:solidFill>
                  <a:srgbClr val="208FCC"/>
                </a:solidFill>
                <a:latin typeface="Aller" pitchFamily="34" charset="0"/>
              </a:rPr>
              <a:t>Year</a:t>
            </a:r>
          </a:p>
        </xdr:txBody>
      </xdr:sp>
    </xdr:grpSp>
    <xdr:clientData/>
  </xdr:twoCellAnchor>
  <xdr:twoCellAnchor>
    <xdr:from>
      <xdr:col>0</xdr:col>
      <xdr:colOff>25400</xdr:colOff>
      <xdr:row>100</xdr:row>
      <xdr:rowOff>32657</xdr:rowOff>
    </xdr:from>
    <xdr:to>
      <xdr:col>12</xdr:col>
      <xdr:colOff>406400</xdr:colOff>
      <xdr:row>135</xdr:row>
      <xdr:rowOff>13607</xdr:rowOff>
    </xdr:to>
    <xdr:graphicFrame macro="">
      <xdr:nvGraphicFramePr>
        <xdr:cNvPr id="1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0</xdr:col>
      <xdr:colOff>5251294</xdr:colOff>
      <xdr:row>52</xdr:row>
      <xdr:rowOff>0</xdr:rowOff>
    </xdr:from>
    <xdr:ext cx="1761957" cy="269304"/>
    <xdr:sp macro="" textlink="">
      <xdr:nvSpPr>
        <xdr:cNvPr id="36" name="TextBox 35"/>
        <xdr:cNvSpPr txBox="1"/>
      </xdr:nvSpPr>
      <xdr:spPr>
        <a:xfrm>
          <a:off x="5251294" y="16471900"/>
          <a:ext cx="1761957" cy="2693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200">
              <a:solidFill>
                <a:schemeClr val="accent4">
                  <a:lumMod val="75000"/>
                </a:schemeClr>
              </a:solidFill>
              <a:latin typeface="Aller" pitchFamily="34" charset="0"/>
            </a:rPr>
            <a:t>Subtotal</a:t>
          </a:r>
          <a:r>
            <a:rPr lang="en-US" sz="1200" baseline="0">
              <a:solidFill>
                <a:schemeClr val="accent4">
                  <a:lumMod val="75000"/>
                </a:schemeClr>
              </a:solidFill>
              <a:latin typeface="Aller" pitchFamily="34" charset="0"/>
            </a:rPr>
            <a:t> - Others </a:t>
          </a:r>
          <a:r>
            <a:rPr lang="en-US" sz="1200" baseline="0">
              <a:solidFill>
                <a:schemeClr val="tx1">
                  <a:lumMod val="85000"/>
                  <a:lumOff val="15000"/>
                </a:schemeClr>
              </a:solidFill>
              <a:latin typeface="Aller" pitchFamily="34" charset="0"/>
            </a:rPr>
            <a:t>Savings</a:t>
          </a:r>
          <a:endParaRPr lang="en-US" sz="1200">
            <a:solidFill>
              <a:schemeClr val="tx1">
                <a:lumMod val="85000"/>
                <a:lumOff val="15000"/>
              </a:schemeClr>
            </a:solidFill>
            <a:latin typeface="Aller" pitchFamily="34" charset="0"/>
          </a:endParaRPr>
        </a:p>
      </xdr:txBody>
    </xdr:sp>
    <xdr:clientData/>
  </xdr:oneCellAnchor>
  <xdr:oneCellAnchor>
    <xdr:from>
      <xdr:col>0</xdr:col>
      <xdr:colOff>1193800</xdr:colOff>
      <xdr:row>52</xdr:row>
      <xdr:rowOff>5152</xdr:rowOff>
    </xdr:from>
    <xdr:ext cx="1818447" cy="269369"/>
    <xdr:sp macro="" textlink="">
      <xdr:nvSpPr>
        <xdr:cNvPr id="37" name="TextBox 36"/>
        <xdr:cNvSpPr txBox="1"/>
      </xdr:nvSpPr>
      <xdr:spPr>
        <a:xfrm>
          <a:off x="1193800" y="12743252"/>
          <a:ext cx="1818447" cy="2693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200">
              <a:solidFill>
                <a:schemeClr val="accent4">
                  <a:lumMod val="75000"/>
                </a:schemeClr>
              </a:solidFill>
              <a:latin typeface="Arial" charset="0"/>
              <a:ea typeface="Arial" charset="0"/>
              <a:cs typeface="Arial" charset="0"/>
            </a:rPr>
            <a:t>Subtotal</a:t>
          </a:r>
          <a:r>
            <a:rPr lang="en-US" sz="1200" baseline="0">
              <a:solidFill>
                <a:schemeClr val="accent4">
                  <a:lumMod val="75000"/>
                </a:schemeClr>
              </a:solidFill>
              <a:latin typeface="Arial" charset="0"/>
              <a:ea typeface="Arial" charset="0"/>
              <a:cs typeface="Arial" charset="0"/>
            </a:rPr>
            <a:t> - Time </a:t>
          </a:r>
          <a:r>
            <a:rPr lang="en-US" sz="1200" baseline="0">
              <a:solidFill>
                <a:schemeClr val="tx1">
                  <a:lumMod val="85000"/>
                  <a:lumOff val="15000"/>
                </a:schemeClr>
              </a:solidFill>
              <a:latin typeface="Arial" charset="0"/>
              <a:ea typeface="Arial" charset="0"/>
              <a:cs typeface="Arial" charset="0"/>
            </a:rPr>
            <a:t>Savings</a:t>
          </a:r>
          <a:endParaRPr lang="en-US" sz="1200">
            <a:solidFill>
              <a:schemeClr val="tx1">
                <a:lumMod val="85000"/>
                <a:lumOff val="15000"/>
              </a:schemeClr>
            </a:solidFill>
            <a:latin typeface="Arial" charset="0"/>
            <a:ea typeface="Arial" charset="0"/>
            <a:cs typeface="Arial" charset="0"/>
          </a:endParaRPr>
        </a:p>
      </xdr:txBody>
    </xdr:sp>
    <xdr:clientData/>
  </xdr:oneCellAnchor>
  <xdr:twoCellAnchor>
    <xdr:from>
      <xdr:col>0</xdr:col>
      <xdr:colOff>30615</xdr:colOff>
      <xdr:row>70</xdr:row>
      <xdr:rowOff>108858</xdr:rowOff>
    </xdr:from>
    <xdr:to>
      <xdr:col>12</xdr:col>
      <xdr:colOff>425225</xdr:colOff>
      <xdr:row>99</xdr:row>
      <xdr:rowOff>125866</xdr:rowOff>
    </xdr:to>
    <xdr:graphicFrame macro="">
      <xdr:nvGraphicFramePr>
        <xdr:cNvPr id="46"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9</xdr:col>
      <xdr:colOff>90714</xdr:colOff>
      <xdr:row>80</xdr:row>
      <xdr:rowOff>112980</xdr:rowOff>
    </xdr:from>
    <xdr:ext cx="2594493" cy="682238"/>
    <xdr:sp macro="" textlink="">
      <xdr:nvSpPr>
        <xdr:cNvPr id="47" name="TextBox 46"/>
        <xdr:cNvSpPr txBox="1"/>
      </xdr:nvSpPr>
      <xdr:spPr>
        <a:xfrm>
          <a:off x="14859000" y="21684837"/>
          <a:ext cx="2594493" cy="6822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p>
          <a:pPr algn="l"/>
          <a:r>
            <a:rPr lang="en-US" sz="2000" b="0">
              <a:solidFill>
                <a:srgbClr val="1F8FCC"/>
              </a:solidFill>
              <a:latin typeface="Arial" charset="0"/>
              <a:ea typeface="Arial" charset="0"/>
              <a:cs typeface="Arial" charset="0"/>
            </a:rPr>
            <a:t>Total Potential </a:t>
          </a:r>
        </a:p>
        <a:p>
          <a:pPr algn="l"/>
          <a:r>
            <a:rPr lang="en-US" sz="2000" b="0">
              <a:solidFill>
                <a:srgbClr val="1F8FCC"/>
              </a:solidFill>
              <a:latin typeface="Arial" charset="0"/>
              <a:ea typeface="Arial" charset="0"/>
              <a:cs typeface="Arial" charset="0"/>
            </a:rPr>
            <a:t>Savings and Benefits</a:t>
          </a:r>
        </a:p>
      </xdr:txBody>
    </xdr:sp>
    <xdr:clientData/>
  </xdr:oneCellAnchor>
  <xdr:oneCellAnchor>
    <xdr:from>
      <xdr:col>9</xdr:col>
      <xdr:colOff>113394</xdr:colOff>
      <xdr:row>86</xdr:row>
      <xdr:rowOff>108443</xdr:rowOff>
    </xdr:from>
    <xdr:ext cx="1966564" cy="682238"/>
    <xdr:sp macro="" textlink="">
      <xdr:nvSpPr>
        <xdr:cNvPr id="49" name="TextBox 48"/>
        <xdr:cNvSpPr txBox="1"/>
      </xdr:nvSpPr>
      <xdr:spPr>
        <a:xfrm>
          <a:off x="14881680" y="22877729"/>
          <a:ext cx="1966564" cy="68223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p>
          <a:pPr algn="l"/>
          <a:r>
            <a:rPr lang="en-US" sz="2000" b="0" baseline="0">
              <a:solidFill>
                <a:srgbClr val="12B6D3"/>
              </a:solidFill>
              <a:latin typeface="Arial" charset="0"/>
              <a:ea typeface="Arial" charset="0"/>
              <a:cs typeface="Arial" charset="0"/>
            </a:rPr>
            <a:t>Total Estimated</a:t>
          </a:r>
        </a:p>
        <a:p>
          <a:pPr algn="l"/>
          <a:r>
            <a:rPr lang="en-US" sz="2000" b="0" baseline="0">
              <a:solidFill>
                <a:srgbClr val="12B6D3"/>
              </a:solidFill>
              <a:latin typeface="Arial" charset="0"/>
              <a:ea typeface="Arial" charset="0"/>
              <a:cs typeface="Arial" charset="0"/>
            </a:rPr>
            <a:t>Expenses</a:t>
          </a:r>
          <a:endParaRPr lang="en-US" sz="2000" b="0">
            <a:solidFill>
              <a:srgbClr val="12B6D3"/>
            </a:solidFill>
            <a:latin typeface="Arial" charset="0"/>
            <a:ea typeface="Arial" charset="0"/>
            <a:cs typeface="Arial" charset="0"/>
          </a:endParaRPr>
        </a:p>
      </xdr:txBody>
    </xdr:sp>
    <xdr:clientData/>
  </xdr:oneCellAnchor>
  <xdr:oneCellAnchor>
    <xdr:from>
      <xdr:col>0</xdr:col>
      <xdr:colOff>3714640</xdr:colOff>
      <xdr:row>145</xdr:row>
      <xdr:rowOff>114300</xdr:rowOff>
    </xdr:from>
    <xdr:ext cx="2334102" cy="505267"/>
    <xdr:sp macro="" textlink="">
      <xdr:nvSpPr>
        <xdr:cNvPr id="41" name="TextBox 40"/>
        <xdr:cNvSpPr txBox="1"/>
      </xdr:nvSpPr>
      <xdr:spPr>
        <a:xfrm>
          <a:off x="3714640" y="30340300"/>
          <a:ext cx="2334102" cy="5052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ctr"/>
          <a:r>
            <a:rPr lang="en-US" sz="1400" b="1">
              <a:solidFill>
                <a:srgbClr val="208FCC"/>
              </a:solidFill>
              <a:latin typeface="Aller" pitchFamily="34" charset="0"/>
            </a:rPr>
            <a:t>DND</a:t>
          </a:r>
          <a:r>
            <a:rPr lang="en-US" sz="1400" b="1" baseline="0">
              <a:solidFill>
                <a:srgbClr val="208FCC"/>
              </a:solidFill>
              <a:latin typeface="Aller" pitchFamily="34" charset="0"/>
            </a:rPr>
            <a:t> Mobile Care Solutions</a:t>
          </a:r>
          <a:endParaRPr lang="en-US" sz="1400" b="1">
            <a:solidFill>
              <a:srgbClr val="208FCC"/>
            </a:solidFill>
            <a:latin typeface="Aller" pitchFamily="34" charset="0"/>
          </a:endParaRPr>
        </a:p>
        <a:p>
          <a:pPr algn="ctr"/>
          <a:r>
            <a:rPr lang="en-US" sz="1400" b="0">
              <a:solidFill>
                <a:schemeClr val="tx1">
                  <a:lumMod val="85000"/>
                  <a:lumOff val="15000"/>
                </a:schemeClr>
              </a:solidFill>
              <a:latin typeface="Aller" pitchFamily="34" charset="0"/>
            </a:rPr>
            <a:t>www.dialndoc.com</a:t>
          </a:r>
        </a:p>
      </xdr:txBody>
    </xdr:sp>
    <xdr:clientData/>
  </xdr:oneCellAnchor>
  <xdr:twoCellAnchor>
    <xdr:from>
      <xdr:col>2</xdr:col>
      <xdr:colOff>622300</xdr:colOff>
      <xdr:row>150</xdr:row>
      <xdr:rowOff>63500</xdr:rowOff>
    </xdr:from>
    <xdr:to>
      <xdr:col>4</xdr:col>
      <xdr:colOff>419100</xdr:colOff>
      <xdr:row>154</xdr:row>
      <xdr:rowOff>27646</xdr:rowOff>
    </xdr:to>
    <xdr:sp macro="" textlink="">
      <xdr:nvSpPr>
        <xdr:cNvPr id="42" name="Left Arrow 41">
          <a:hlinkClick xmlns:r="http://schemas.openxmlformats.org/officeDocument/2006/relationships" r:id="rId7"/>
        </xdr:cNvPr>
        <xdr:cNvSpPr/>
      </xdr:nvSpPr>
      <xdr:spPr>
        <a:xfrm>
          <a:off x="7861300" y="34182050"/>
          <a:ext cx="1320800" cy="611846"/>
        </a:xfrm>
        <a:prstGeom prst="leftArrow">
          <a:avLst/>
        </a:prstGeom>
        <a:solidFill>
          <a:srgbClr val="12B6D3"/>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400" b="1">
              <a:ln>
                <a:noFill/>
              </a:ln>
              <a:solidFill>
                <a:schemeClr val="bg1"/>
              </a:solidFill>
              <a:latin typeface="Arial" charset="0"/>
              <a:ea typeface="Arial" charset="0"/>
              <a:cs typeface="Arial" charset="0"/>
            </a:rPr>
            <a:t>Go back</a:t>
          </a:r>
        </a:p>
      </xdr:txBody>
    </xdr:sp>
    <xdr:clientData/>
  </xdr:twoCellAnchor>
  <xdr:twoCellAnchor editAs="oneCell">
    <xdr:from>
      <xdr:col>8</xdr:col>
      <xdr:colOff>304800</xdr:colOff>
      <xdr:row>143</xdr:row>
      <xdr:rowOff>0</xdr:rowOff>
    </xdr:from>
    <xdr:to>
      <xdr:col>11</xdr:col>
      <xdr:colOff>406400</xdr:colOff>
      <xdr:row>150</xdr:row>
      <xdr:rowOff>44450</xdr:rowOff>
    </xdr:to>
    <xdr:pic>
      <xdr:nvPicPr>
        <xdr:cNvPr id="2" name="Picture 1"/>
        <xdr:cNvPicPr>
          <a:picLocks noChangeAspect="1"/>
        </xdr:cNvPicPr>
      </xdr:nvPicPr>
      <xdr:blipFill>
        <a:blip xmlns:r="http://schemas.openxmlformats.org/officeDocument/2006/relationships" r:embed="rId8"/>
        <a:stretch>
          <a:fillRect/>
        </a:stretch>
      </xdr:blipFill>
      <xdr:spPr>
        <a:xfrm>
          <a:off x="14033500" y="29895800"/>
          <a:ext cx="2857500" cy="1200150"/>
        </a:xfrm>
        <a:prstGeom prst="rect">
          <a:avLst/>
        </a:prstGeom>
      </xdr:spPr>
    </xdr:pic>
    <xdr:clientData/>
  </xdr:twoCellAnchor>
  <xdr:twoCellAnchor editAs="oneCell">
    <xdr:from>
      <xdr:col>1</xdr:col>
      <xdr:colOff>825500</xdr:colOff>
      <xdr:row>0</xdr:row>
      <xdr:rowOff>127000</xdr:rowOff>
    </xdr:from>
    <xdr:to>
      <xdr:col>4</xdr:col>
      <xdr:colOff>774700</xdr:colOff>
      <xdr:row>0</xdr:row>
      <xdr:rowOff>1327150</xdr:rowOff>
    </xdr:to>
    <xdr:pic>
      <xdr:nvPicPr>
        <xdr:cNvPr id="3" name="Picture 2"/>
        <xdr:cNvPicPr>
          <a:picLocks noChangeAspect="1"/>
        </xdr:cNvPicPr>
      </xdr:nvPicPr>
      <xdr:blipFill>
        <a:blip xmlns:r="http://schemas.openxmlformats.org/officeDocument/2006/relationships" r:embed="rId8"/>
        <a:stretch>
          <a:fillRect/>
        </a:stretch>
      </xdr:blipFill>
      <xdr:spPr>
        <a:xfrm>
          <a:off x="7937500" y="127000"/>
          <a:ext cx="2857500" cy="1200150"/>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0.21541</cdr:x>
      <cdr:y>0.00455</cdr:y>
    </cdr:from>
    <cdr:to>
      <cdr:x>0.78018</cdr:x>
      <cdr:y>0.07894</cdr:y>
    </cdr:to>
    <cdr:sp macro="" textlink="">
      <cdr:nvSpPr>
        <cdr:cNvPr id="2" name="TextBox 19"/>
        <cdr:cNvSpPr txBox="1"/>
      </cdr:nvSpPr>
      <cdr:spPr>
        <a:xfrm xmlns:a="http://schemas.openxmlformats.org/drawingml/2006/main">
          <a:off x="1013542" y="16476"/>
          <a:ext cx="2657266" cy="26936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a:solidFill>
                <a:schemeClr val="tx1">
                  <a:lumMod val="85000"/>
                  <a:lumOff val="15000"/>
                </a:schemeClr>
              </a:solidFill>
              <a:latin typeface="Arial" charset="0"/>
              <a:ea typeface="Arial" charset="0"/>
              <a:cs typeface="Arial" charset="0"/>
            </a:rPr>
            <a:t>Total Potential</a:t>
          </a:r>
          <a:r>
            <a:rPr lang="en-US" sz="1200" baseline="0">
              <a:solidFill>
                <a:schemeClr val="tx1">
                  <a:lumMod val="85000"/>
                  <a:lumOff val="15000"/>
                </a:schemeClr>
              </a:solidFill>
              <a:latin typeface="Arial" charset="0"/>
              <a:ea typeface="Arial" charset="0"/>
              <a:cs typeface="Arial" charset="0"/>
            </a:rPr>
            <a:t> Savings and Benefits</a:t>
          </a:r>
          <a:endParaRPr lang="en-US" sz="1200">
            <a:solidFill>
              <a:schemeClr val="tx1">
                <a:lumMod val="85000"/>
                <a:lumOff val="15000"/>
              </a:schemeClr>
            </a:solidFill>
            <a:latin typeface="Arial" charset="0"/>
            <a:ea typeface="Arial" charset="0"/>
            <a:cs typeface="Arial"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0.26621</cdr:x>
      <cdr:y>0.00455</cdr:y>
    </cdr:from>
    <cdr:to>
      <cdr:x>0.72587</cdr:x>
      <cdr:y>0.0792</cdr:y>
    </cdr:to>
    <cdr:sp macro="" textlink="">
      <cdr:nvSpPr>
        <cdr:cNvPr id="2" name="TextBox 19"/>
        <cdr:cNvSpPr txBox="1"/>
      </cdr:nvSpPr>
      <cdr:spPr>
        <a:xfrm xmlns:a="http://schemas.openxmlformats.org/drawingml/2006/main">
          <a:off x="1142347" y="16418"/>
          <a:ext cx="1972528" cy="26936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a:solidFill>
                <a:srgbClr val="8064A2">
                  <a:lumMod val="75000"/>
                </a:srgbClr>
              </a:solidFill>
              <a:latin typeface="Arial" charset="0"/>
              <a:ea typeface="Arial" charset="0"/>
              <a:cs typeface="Arial" charset="0"/>
            </a:rPr>
            <a:t>Total Estimated </a:t>
          </a:r>
          <a:r>
            <a:rPr lang="en-US" sz="1200">
              <a:solidFill>
                <a:schemeClr val="tx1">
                  <a:lumMod val="85000"/>
                  <a:lumOff val="15000"/>
                </a:schemeClr>
              </a:solidFill>
              <a:latin typeface="Arial" charset="0"/>
              <a:ea typeface="Arial" charset="0"/>
              <a:cs typeface="Arial" charset="0"/>
            </a:rPr>
            <a:t>Expenses</a:t>
          </a:r>
        </a:p>
      </cdr:txBody>
    </cdr:sp>
  </cdr:relSizeAnchor>
</c:userShapes>
</file>

<file path=xl/drawings/drawing8.xml><?xml version="1.0" encoding="utf-8"?>
<c:userShapes xmlns:c="http://schemas.openxmlformats.org/drawingml/2006/chart">
  <cdr:relSizeAnchor xmlns:cdr="http://schemas.openxmlformats.org/drawingml/2006/chartDrawing">
    <cdr:from>
      <cdr:x>0.30629</cdr:x>
      <cdr:y>0.88548</cdr:y>
    </cdr:from>
    <cdr:to>
      <cdr:x>0.99284</cdr:x>
      <cdr:y>0.94022</cdr:y>
    </cdr:to>
    <cdr:grpSp>
      <cdr:nvGrpSpPr>
        <cdr:cNvPr id="8193" name="Group 6"/>
        <cdr:cNvGrpSpPr>
          <a:grpSpLocks xmlns:a="http://schemas.openxmlformats.org/drawingml/2006/main"/>
        </cdr:cNvGrpSpPr>
      </cdr:nvGrpSpPr>
      <cdr:grpSpPr bwMode="auto">
        <a:xfrm xmlns:a="http://schemas.openxmlformats.org/drawingml/2006/main">
          <a:off x="5371928" y="5403509"/>
          <a:ext cx="12041195" cy="334043"/>
          <a:chOff x="2855876" y="6730124"/>
          <a:chExt cx="6150110" cy="354499"/>
        </a:xfrm>
      </cdr:grpSpPr>
      <cdr:sp macro="" textlink="">
        <cdr:nvSpPr>
          <cdr:cNvPr id="2" name="TextBox 1"/>
          <cdr:cNvSpPr txBox="1"/>
        </cdr:nvSpPr>
        <cdr:spPr>
          <a:xfrm xmlns:a="http://schemas.openxmlformats.org/drawingml/2006/main">
            <a:off x="2855876" y="6730124"/>
            <a:ext cx="919255" cy="33394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en-US" sz="1800" b="1">
                <a:solidFill>
                  <a:schemeClr val="tx1">
                    <a:lumMod val="85000"/>
                    <a:lumOff val="15000"/>
                  </a:schemeClr>
                </a:solidFill>
                <a:latin typeface="Aller" pitchFamily="34" charset="0"/>
              </a:rPr>
              <a:t>Year</a:t>
            </a:r>
            <a:r>
              <a:rPr lang="en-US" sz="1800" b="1" baseline="0">
                <a:solidFill>
                  <a:schemeClr val="tx1">
                    <a:lumMod val="85000"/>
                    <a:lumOff val="15000"/>
                  </a:schemeClr>
                </a:solidFill>
                <a:latin typeface="Aller" pitchFamily="34" charset="0"/>
              </a:rPr>
              <a:t> 01</a:t>
            </a:r>
            <a:endParaRPr lang="en-US" sz="1800" b="1">
              <a:solidFill>
                <a:schemeClr val="tx1">
                  <a:lumMod val="85000"/>
                  <a:lumOff val="15000"/>
                </a:schemeClr>
              </a:solidFill>
              <a:latin typeface="Aller" pitchFamily="34" charset="0"/>
            </a:endParaRPr>
          </a:p>
        </cdr:txBody>
      </cdr:sp>
      <cdr:sp macro="" textlink="">
        <cdr:nvSpPr>
          <cdr:cNvPr id="3" name="TextBox 1"/>
          <cdr:cNvSpPr txBox="1"/>
        </cdr:nvSpPr>
        <cdr:spPr>
          <a:xfrm xmlns:a="http://schemas.openxmlformats.org/drawingml/2006/main">
            <a:off x="4225784" y="6741770"/>
            <a:ext cx="919254" cy="33394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800" b="1">
                <a:solidFill>
                  <a:schemeClr val="tx1">
                    <a:lumMod val="85000"/>
                    <a:lumOff val="15000"/>
                  </a:schemeClr>
                </a:solidFill>
                <a:latin typeface="Aller" pitchFamily="34" charset="0"/>
              </a:rPr>
              <a:t>Year</a:t>
            </a:r>
            <a:r>
              <a:rPr lang="en-US" sz="1800" b="1" baseline="0">
                <a:solidFill>
                  <a:schemeClr val="tx1">
                    <a:lumMod val="85000"/>
                    <a:lumOff val="15000"/>
                  </a:schemeClr>
                </a:solidFill>
                <a:latin typeface="Aller" pitchFamily="34" charset="0"/>
              </a:rPr>
              <a:t> 02</a:t>
            </a:r>
            <a:endParaRPr lang="en-US" sz="1800" b="1">
              <a:solidFill>
                <a:schemeClr val="tx1">
                  <a:lumMod val="85000"/>
                  <a:lumOff val="15000"/>
                </a:schemeClr>
              </a:solidFill>
              <a:latin typeface="Aller" pitchFamily="34" charset="0"/>
            </a:endParaRPr>
          </a:p>
        </cdr:txBody>
      </cdr:sp>
      <cdr:sp macro="" textlink="">
        <cdr:nvSpPr>
          <cdr:cNvPr id="4" name="TextBox 1"/>
          <cdr:cNvSpPr txBox="1"/>
        </cdr:nvSpPr>
        <cdr:spPr>
          <a:xfrm xmlns:a="http://schemas.openxmlformats.org/drawingml/2006/main">
            <a:off x="5525520" y="6750676"/>
            <a:ext cx="919254" cy="33394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800" b="1">
                <a:solidFill>
                  <a:schemeClr val="tx1">
                    <a:lumMod val="85000"/>
                    <a:lumOff val="15000"/>
                  </a:schemeClr>
                </a:solidFill>
                <a:latin typeface="Aller" pitchFamily="34" charset="0"/>
              </a:rPr>
              <a:t>Year</a:t>
            </a:r>
            <a:r>
              <a:rPr lang="en-US" sz="1800" b="1" baseline="0">
                <a:solidFill>
                  <a:schemeClr val="tx1">
                    <a:lumMod val="85000"/>
                    <a:lumOff val="15000"/>
                  </a:schemeClr>
                </a:solidFill>
                <a:latin typeface="Aller" pitchFamily="34" charset="0"/>
              </a:rPr>
              <a:t> 03</a:t>
            </a:r>
            <a:endParaRPr lang="en-US" sz="1800" b="1">
              <a:solidFill>
                <a:schemeClr val="tx1">
                  <a:lumMod val="85000"/>
                  <a:lumOff val="15000"/>
                </a:schemeClr>
              </a:solidFill>
              <a:latin typeface="Aller" pitchFamily="34" charset="0"/>
            </a:endParaRPr>
          </a:p>
        </cdr:txBody>
      </cdr:sp>
      <cdr:sp macro="" textlink="">
        <cdr:nvSpPr>
          <cdr:cNvPr id="5" name="TextBox 1"/>
          <cdr:cNvSpPr txBox="1"/>
        </cdr:nvSpPr>
        <cdr:spPr>
          <a:xfrm xmlns:a="http://schemas.openxmlformats.org/drawingml/2006/main">
            <a:off x="6808061" y="6738370"/>
            <a:ext cx="919255" cy="3339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800" b="1">
                <a:solidFill>
                  <a:schemeClr val="tx1">
                    <a:lumMod val="85000"/>
                    <a:lumOff val="15000"/>
                  </a:schemeClr>
                </a:solidFill>
                <a:latin typeface="Aller" pitchFamily="34" charset="0"/>
              </a:rPr>
              <a:t>Year</a:t>
            </a:r>
            <a:r>
              <a:rPr lang="en-US" sz="1800" b="1" baseline="0">
                <a:solidFill>
                  <a:schemeClr val="tx1">
                    <a:lumMod val="85000"/>
                    <a:lumOff val="15000"/>
                  </a:schemeClr>
                </a:solidFill>
                <a:latin typeface="Aller" pitchFamily="34" charset="0"/>
              </a:rPr>
              <a:t> 04</a:t>
            </a:r>
            <a:endParaRPr lang="en-US" sz="1800" b="1">
              <a:solidFill>
                <a:schemeClr val="tx1">
                  <a:lumMod val="85000"/>
                  <a:lumOff val="15000"/>
                </a:schemeClr>
              </a:solidFill>
              <a:latin typeface="Aller" pitchFamily="34" charset="0"/>
            </a:endParaRPr>
          </a:p>
        </cdr:txBody>
      </cdr:sp>
      <cdr:sp macro="" textlink="">
        <cdr:nvSpPr>
          <cdr:cNvPr id="6" name="TextBox 1"/>
          <cdr:cNvSpPr txBox="1"/>
        </cdr:nvSpPr>
        <cdr:spPr>
          <a:xfrm xmlns:a="http://schemas.openxmlformats.org/drawingml/2006/main">
            <a:off x="8086730" y="6745303"/>
            <a:ext cx="919256" cy="3339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800" b="1">
                <a:solidFill>
                  <a:schemeClr val="tx1">
                    <a:lumMod val="85000"/>
                    <a:lumOff val="15000"/>
                  </a:schemeClr>
                </a:solidFill>
                <a:latin typeface="Aller" pitchFamily="34" charset="0"/>
              </a:rPr>
              <a:t>Year</a:t>
            </a:r>
            <a:r>
              <a:rPr lang="en-US" sz="1800" b="1" baseline="0">
                <a:solidFill>
                  <a:schemeClr val="tx1">
                    <a:lumMod val="85000"/>
                    <a:lumOff val="15000"/>
                  </a:schemeClr>
                </a:solidFill>
                <a:latin typeface="Aller" pitchFamily="34" charset="0"/>
              </a:rPr>
              <a:t> 05</a:t>
            </a:r>
            <a:endParaRPr lang="en-US" sz="1800" b="1">
              <a:solidFill>
                <a:schemeClr val="tx1">
                  <a:lumMod val="85000"/>
                  <a:lumOff val="15000"/>
                </a:schemeClr>
              </a:solidFill>
              <a:latin typeface="Aller" pitchFamily="34" charset="0"/>
            </a:endParaRP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ialndoc.com/" TargetMode="External"/><Relationship Id="rId4" Type="http://schemas.openxmlformats.org/officeDocument/2006/relationships/hyperlink" Target="http://www.dialndoc.com/" TargetMode="External"/><Relationship Id="rId5" Type="http://schemas.openxmlformats.org/officeDocument/2006/relationships/hyperlink" Target="http://www.dialndoc.com/" TargetMode="External"/><Relationship Id="rId6" Type="http://schemas.openxmlformats.org/officeDocument/2006/relationships/hyperlink" Target="http://www.dialndoc.com/" TargetMode="External"/><Relationship Id="rId7" Type="http://schemas.openxmlformats.org/officeDocument/2006/relationships/hyperlink" Target="http://www.dialndoc.com/" TargetMode="External"/><Relationship Id="rId8" Type="http://schemas.openxmlformats.org/officeDocument/2006/relationships/hyperlink" Target="http://www.dialndoc.com/" TargetMode="External"/><Relationship Id="rId9" Type="http://schemas.openxmlformats.org/officeDocument/2006/relationships/hyperlink" Target="http://www.dialndoc.com/" TargetMode="External"/><Relationship Id="rId10" Type="http://schemas.openxmlformats.org/officeDocument/2006/relationships/drawing" Target="../drawings/drawing1.xml"/><Relationship Id="rId1" Type="http://schemas.openxmlformats.org/officeDocument/2006/relationships/hyperlink" Target="http://www.dialndoc.com/" TargetMode="External"/><Relationship Id="rId2" Type="http://schemas.openxmlformats.org/officeDocument/2006/relationships/hyperlink" Target="http://www.dialndo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12B6D3"/>
  </sheetPr>
  <dimension ref="A1:R28"/>
  <sheetViews>
    <sheetView showGridLines="0" tabSelected="1" zoomScale="125" zoomScaleNormal="125" zoomScalePageLayoutView="125" workbookViewId="0">
      <selection activeCell="A28" sqref="A28:I28"/>
    </sheetView>
  </sheetViews>
  <sheetFormatPr baseColWidth="10" defaultColWidth="11.5" defaultRowHeight="13" x14ac:dyDescent="0.15"/>
  <sheetData>
    <row r="1" spans="1:18" ht="150" customHeight="1" x14ac:dyDescent="0.15">
      <c r="A1" s="156"/>
      <c r="B1" s="156"/>
      <c r="C1" s="156"/>
      <c r="D1" s="156"/>
      <c r="E1" s="156"/>
      <c r="F1" s="156"/>
      <c r="G1" s="156"/>
      <c r="H1" s="156"/>
      <c r="I1" s="156"/>
    </row>
    <row r="2" spans="1:18" x14ac:dyDescent="0.15">
      <c r="A2" s="158" t="s">
        <v>83</v>
      </c>
      <c r="B2" s="158"/>
      <c r="C2" s="158"/>
      <c r="D2" s="158"/>
      <c r="E2" s="158"/>
      <c r="F2" s="158"/>
      <c r="G2" s="158"/>
      <c r="H2" s="158"/>
      <c r="I2" s="158"/>
    </row>
    <row r="3" spans="1:18" x14ac:dyDescent="0.15">
      <c r="A3" s="158"/>
      <c r="B3" s="158"/>
      <c r="C3" s="158"/>
      <c r="D3" s="158"/>
      <c r="E3" s="158"/>
      <c r="F3" s="158"/>
      <c r="G3" s="158"/>
      <c r="H3" s="158"/>
      <c r="I3" s="158"/>
    </row>
    <row r="4" spans="1:18" x14ac:dyDescent="0.15">
      <c r="A4" s="158"/>
      <c r="B4" s="158"/>
      <c r="C4" s="158"/>
      <c r="D4" s="158"/>
      <c r="E4" s="158"/>
      <c r="F4" s="158"/>
      <c r="G4" s="158"/>
      <c r="H4" s="158"/>
      <c r="I4" s="158"/>
    </row>
    <row r="5" spans="1:18" ht="25" x14ac:dyDescent="0.25">
      <c r="A5" s="159" t="s">
        <v>88</v>
      </c>
      <c r="B5" s="159"/>
      <c r="C5" s="159"/>
      <c r="D5" s="159"/>
      <c r="E5" s="159"/>
      <c r="F5" s="159"/>
      <c r="G5" s="159"/>
      <c r="H5" s="159"/>
      <c r="I5" s="159"/>
    </row>
    <row r="6" spans="1:18" ht="25" x14ac:dyDescent="0.25">
      <c r="A6" s="149"/>
      <c r="B6" s="149"/>
      <c r="C6" s="149"/>
      <c r="D6" s="149"/>
      <c r="E6" s="149"/>
      <c r="F6" s="149"/>
      <c r="G6" s="149"/>
      <c r="H6" s="149"/>
      <c r="I6" s="149"/>
    </row>
    <row r="7" spans="1:18" ht="32" customHeight="1" x14ac:dyDescent="0.15">
      <c r="A7" s="164" t="s">
        <v>108</v>
      </c>
      <c r="B7" s="165"/>
      <c r="C7" s="165"/>
      <c r="D7" s="165"/>
      <c r="E7" s="165"/>
      <c r="F7" s="165"/>
      <c r="G7" s="165"/>
      <c r="H7" s="165"/>
      <c r="I7" s="165"/>
    </row>
    <row r="8" spans="1:18" s="47" customFormat="1" ht="10" customHeight="1" x14ac:dyDescent="0.2">
      <c r="A8" s="128"/>
      <c r="B8" s="55"/>
      <c r="C8" s="49"/>
      <c r="D8" s="49"/>
      <c r="E8" s="49"/>
      <c r="F8" s="49"/>
      <c r="G8" s="49"/>
      <c r="H8" s="49"/>
      <c r="I8" s="49"/>
      <c r="J8" s="49"/>
      <c r="K8" s="49"/>
      <c r="L8" s="49"/>
      <c r="M8" s="56"/>
      <c r="N8" s="46"/>
      <c r="O8" s="46"/>
      <c r="P8" s="46"/>
      <c r="Q8" s="46"/>
      <c r="R8" s="46"/>
    </row>
    <row r="9" spans="1:18" s="1" customFormat="1" ht="16" x14ac:dyDescent="0.2">
      <c r="A9" s="150" t="s">
        <v>59</v>
      </c>
      <c r="B9" s="151"/>
      <c r="C9" s="152"/>
      <c r="D9" s="152"/>
      <c r="E9" s="152"/>
      <c r="F9" s="152"/>
      <c r="G9" s="152"/>
      <c r="H9" s="152"/>
      <c r="I9" s="152"/>
      <c r="J9" s="152"/>
      <c r="K9" s="152"/>
      <c r="L9" s="152"/>
      <c r="M9" s="23"/>
      <c r="N9" s="7"/>
      <c r="O9" s="7"/>
      <c r="P9" s="7"/>
      <c r="Q9" s="7"/>
      <c r="R9" s="7"/>
    </row>
    <row r="10" spans="1:18" s="1" customFormat="1" ht="16" x14ac:dyDescent="0.2">
      <c r="A10" s="150" t="s">
        <v>60</v>
      </c>
      <c r="B10" s="151"/>
      <c r="C10" s="152"/>
      <c r="D10" s="152"/>
      <c r="E10" s="152"/>
      <c r="F10" s="152"/>
      <c r="G10" s="152"/>
      <c r="H10" s="152"/>
      <c r="I10" s="152"/>
      <c r="J10" s="152"/>
      <c r="K10" s="152"/>
      <c r="L10" s="152"/>
      <c r="M10" s="23"/>
      <c r="N10" s="7"/>
      <c r="O10" s="7"/>
      <c r="P10" s="7"/>
      <c r="Q10" s="7"/>
      <c r="R10" s="7"/>
    </row>
    <row r="11" spans="1:18" s="1" customFormat="1" ht="16" x14ac:dyDescent="0.2">
      <c r="A11" s="150" t="s">
        <v>61</v>
      </c>
      <c r="B11" s="151"/>
      <c r="C11" s="152"/>
      <c r="D11" s="152"/>
      <c r="E11" s="152"/>
      <c r="F11" s="152"/>
      <c r="G11" s="152"/>
      <c r="H11" s="152"/>
      <c r="I11" s="152"/>
      <c r="J11" s="152"/>
      <c r="K11" s="152"/>
      <c r="L11" s="152"/>
      <c r="M11" s="23"/>
      <c r="N11" s="7"/>
      <c r="O11" s="7"/>
      <c r="P11" s="7"/>
      <c r="Q11" s="7"/>
      <c r="R11" s="7"/>
    </row>
    <row r="12" spans="1:18" s="1" customFormat="1" ht="16" x14ac:dyDescent="0.2">
      <c r="A12" s="151" t="s">
        <v>62</v>
      </c>
      <c r="B12" s="151"/>
      <c r="C12" s="152"/>
      <c r="D12" s="152"/>
      <c r="E12" s="152"/>
      <c r="F12" s="152"/>
      <c r="G12" s="152"/>
      <c r="H12" s="152"/>
      <c r="I12" s="152"/>
      <c r="J12" s="152"/>
      <c r="K12" s="152"/>
      <c r="L12" s="152"/>
      <c r="M12" s="23"/>
      <c r="N12" s="7"/>
      <c r="O12" s="7"/>
      <c r="P12" s="7"/>
      <c r="Q12" s="7"/>
      <c r="R12" s="7"/>
    </row>
    <row r="13" spans="1:18" s="1" customFormat="1" ht="16" x14ac:dyDescent="0.2">
      <c r="A13" s="151" t="s">
        <v>63</v>
      </c>
      <c r="B13" s="151"/>
      <c r="C13" s="152"/>
      <c r="D13" s="152"/>
      <c r="E13" s="152"/>
      <c r="F13" s="152"/>
      <c r="G13" s="152"/>
      <c r="H13" s="152"/>
      <c r="I13" s="152"/>
      <c r="J13" s="152"/>
      <c r="K13" s="152"/>
      <c r="L13" s="152"/>
      <c r="M13" s="23"/>
      <c r="N13" s="7"/>
      <c r="O13" s="7"/>
      <c r="P13" s="7"/>
      <c r="Q13" s="7"/>
      <c r="R13" s="7"/>
    </row>
    <row r="14" spans="1:18" s="1" customFormat="1" ht="16" x14ac:dyDescent="0.2">
      <c r="A14" s="151" t="s">
        <v>64</v>
      </c>
      <c r="B14" s="151"/>
      <c r="C14" s="152"/>
      <c r="D14" s="152"/>
      <c r="E14" s="152"/>
      <c r="F14" s="152"/>
      <c r="G14" s="152"/>
      <c r="H14" s="152"/>
      <c r="I14" s="152"/>
      <c r="J14" s="152"/>
      <c r="K14" s="152"/>
      <c r="L14" s="152"/>
      <c r="M14" s="23"/>
      <c r="N14" s="7"/>
      <c r="O14" s="7"/>
      <c r="P14" s="7"/>
      <c r="Q14" s="7"/>
      <c r="R14" s="7"/>
    </row>
    <row r="15" spans="1:18" s="1" customFormat="1" ht="16" x14ac:dyDescent="0.2">
      <c r="A15" s="151" t="s">
        <v>65</v>
      </c>
      <c r="B15" s="151"/>
      <c r="C15" s="152"/>
      <c r="D15" s="152"/>
      <c r="E15" s="152"/>
      <c r="F15" s="152"/>
      <c r="G15" s="152"/>
      <c r="H15" s="152"/>
      <c r="I15" s="152"/>
      <c r="J15" s="152"/>
      <c r="K15" s="152"/>
      <c r="L15" s="152"/>
      <c r="M15" s="23"/>
      <c r="N15" s="7"/>
      <c r="O15" s="7"/>
      <c r="P15" s="7"/>
      <c r="Q15" s="7"/>
      <c r="R15" s="7"/>
    </row>
    <row r="16" spans="1:18" s="1" customFormat="1" ht="16" x14ac:dyDescent="0.2">
      <c r="A16" s="151" t="s">
        <v>66</v>
      </c>
      <c r="B16" s="151"/>
      <c r="C16" s="152"/>
      <c r="D16" s="152"/>
      <c r="E16" s="152"/>
      <c r="F16" s="152"/>
      <c r="G16" s="152"/>
      <c r="H16" s="152"/>
      <c r="I16" s="152"/>
      <c r="J16" s="152"/>
      <c r="K16" s="152"/>
      <c r="L16" s="152"/>
      <c r="M16" s="23"/>
      <c r="N16" s="7"/>
      <c r="O16" s="7"/>
      <c r="P16" s="7"/>
      <c r="Q16" s="7"/>
      <c r="R16" s="7"/>
    </row>
    <row r="17" spans="1:18" s="1" customFormat="1" ht="16" x14ac:dyDescent="0.2">
      <c r="A17" s="151" t="s">
        <v>67</v>
      </c>
      <c r="B17" s="151"/>
      <c r="C17" s="152"/>
      <c r="D17" s="152"/>
      <c r="E17" s="152"/>
      <c r="F17" s="152"/>
      <c r="G17" s="152"/>
      <c r="H17" s="152"/>
      <c r="I17" s="152"/>
      <c r="J17" s="152"/>
      <c r="K17" s="152"/>
      <c r="L17" s="152"/>
      <c r="M17" s="23"/>
      <c r="N17" s="7"/>
      <c r="O17" s="7"/>
      <c r="P17" s="7"/>
      <c r="Q17" s="7"/>
      <c r="R17" s="7"/>
    </row>
    <row r="18" spans="1:18" s="1" customFormat="1" ht="16" x14ac:dyDescent="0.2">
      <c r="A18" s="151" t="s">
        <v>68</v>
      </c>
      <c r="B18" s="151"/>
      <c r="C18" s="152"/>
      <c r="D18" s="152"/>
      <c r="E18" s="152"/>
      <c r="F18" s="152"/>
      <c r="G18" s="152"/>
      <c r="H18" s="152"/>
      <c r="I18" s="152"/>
      <c r="J18" s="152"/>
      <c r="K18" s="152"/>
      <c r="L18" s="152"/>
      <c r="M18" s="23"/>
      <c r="N18" s="7"/>
      <c r="O18" s="7"/>
      <c r="P18" s="7"/>
      <c r="Q18" s="7"/>
      <c r="R18" s="7"/>
    </row>
    <row r="19" spans="1:18" s="1" customFormat="1" ht="16" x14ac:dyDescent="0.2">
      <c r="A19" s="151" t="s">
        <v>69</v>
      </c>
      <c r="B19" s="152"/>
      <c r="C19" s="152"/>
      <c r="D19" s="152"/>
      <c r="E19" s="152"/>
      <c r="F19" s="152"/>
      <c r="G19" s="152"/>
      <c r="H19" s="152"/>
      <c r="I19" s="152"/>
      <c r="J19" s="152"/>
      <c r="K19" s="152"/>
      <c r="L19" s="152"/>
      <c r="M19" s="23"/>
      <c r="N19" s="7"/>
      <c r="O19" s="7"/>
      <c r="P19" s="7"/>
      <c r="Q19" s="7"/>
      <c r="R19" s="7"/>
    </row>
    <row r="20" spans="1:18" s="1" customFormat="1" ht="16" x14ac:dyDescent="0.2">
      <c r="A20" s="151" t="s">
        <v>70</v>
      </c>
      <c r="B20" s="152"/>
      <c r="C20" s="152"/>
      <c r="D20" s="152"/>
      <c r="E20" s="152"/>
      <c r="F20" s="152"/>
      <c r="G20" s="152"/>
      <c r="H20" s="152"/>
      <c r="I20" s="152"/>
      <c r="J20" s="152"/>
      <c r="K20" s="152"/>
      <c r="L20" s="152"/>
      <c r="M20" s="23"/>
      <c r="N20" s="7"/>
      <c r="O20" s="7"/>
      <c r="P20" s="7"/>
      <c r="Q20" s="7"/>
      <c r="R20" s="7"/>
    </row>
    <row r="21" spans="1:18" ht="15" customHeight="1" x14ac:dyDescent="0.15"/>
    <row r="22" spans="1:18" ht="66" customHeight="1" x14ac:dyDescent="0.15">
      <c r="A22" s="160" t="s">
        <v>109</v>
      </c>
      <c r="B22" s="161"/>
      <c r="C22" s="161"/>
      <c r="D22" s="161"/>
      <c r="E22" s="161"/>
      <c r="F22" s="161"/>
      <c r="G22" s="161"/>
      <c r="H22" s="161"/>
      <c r="I22" s="161"/>
    </row>
    <row r="23" spans="1:18" ht="16" customHeight="1" x14ac:dyDescent="0.15"/>
    <row r="24" spans="1:18" ht="81" customHeight="1" x14ac:dyDescent="0.15">
      <c r="A24" s="160" t="s">
        <v>107</v>
      </c>
      <c r="B24" s="161"/>
      <c r="C24" s="161"/>
      <c r="D24" s="161"/>
      <c r="E24" s="161"/>
      <c r="F24" s="161"/>
      <c r="G24" s="161"/>
      <c r="H24" s="161"/>
      <c r="I24" s="161"/>
    </row>
    <row r="25" spans="1:18" ht="10" customHeight="1" x14ac:dyDescent="0.15"/>
    <row r="26" spans="1:18" ht="24" customHeight="1" x14ac:dyDescent="0.15">
      <c r="A26" s="162" t="s">
        <v>86</v>
      </c>
      <c r="B26" s="163"/>
      <c r="C26" s="163"/>
      <c r="D26" s="163"/>
      <c r="E26" s="163"/>
      <c r="F26" s="163"/>
      <c r="G26" s="163"/>
      <c r="H26" s="163"/>
      <c r="I26" s="163"/>
    </row>
    <row r="27" spans="1:18" ht="17" customHeight="1" x14ac:dyDescent="0.15">
      <c r="A27" s="162" t="s">
        <v>106</v>
      </c>
      <c r="B27" s="163"/>
      <c r="C27" s="163"/>
      <c r="D27" s="163"/>
      <c r="E27" s="163"/>
      <c r="F27" s="163"/>
      <c r="G27" s="163"/>
      <c r="H27" s="163"/>
      <c r="I27" s="163"/>
    </row>
    <row r="28" spans="1:18" ht="21" customHeight="1" x14ac:dyDescent="0.15">
      <c r="A28" s="157" t="s">
        <v>110</v>
      </c>
      <c r="B28" s="157"/>
      <c r="C28" s="157"/>
      <c r="D28" s="157"/>
      <c r="E28" s="157"/>
      <c r="F28" s="157"/>
      <c r="G28" s="157"/>
      <c r="H28" s="157"/>
      <c r="I28" s="157"/>
    </row>
  </sheetData>
  <sheetProtection sheet="1" objects="1" scenarios="1" selectLockedCells="1"/>
  <mergeCells count="8">
    <mergeCell ref="A28:I28"/>
    <mergeCell ref="A2:I4"/>
    <mergeCell ref="A5:I5"/>
    <mergeCell ref="A22:I22"/>
    <mergeCell ref="A24:I24"/>
    <mergeCell ref="A26:I26"/>
    <mergeCell ref="A27:I27"/>
    <mergeCell ref="A7:I7"/>
  </mergeCells>
  <hyperlinks>
    <hyperlink ref="A28" r:id="rId1"/>
    <hyperlink ref="B28" r:id="rId2" display="http://www.dialndoc.com/"/>
    <hyperlink ref="C28" r:id="rId3" display="http://www.dialndoc.com/"/>
    <hyperlink ref="D28" r:id="rId4" display="http://www.dialndoc.com/"/>
    <hyperlink ref="E28" r:id="rId5" display="http://www.dialndoc.com/"/>
    <hyperlink ref="F28" r:id="rId6" display="http://www.dialndoc.com/"/>
    <hyperlink ref="G28" r:id="rId7" display="http://www.dialndoc.com/"/>
    <hyperlink ref="H28" r:id="rId8" display="http://www.dialndoc.com/"/>
    <hyperlink ref="I28" r:id="rId9" display="http://www.dialndoc.com/"/>
  </hyperlinks>
  <pageMargins left="0.7" right="0.7" top="0.75" bottom="0.75" header="0.3" footer="0.3"/>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1F8FCC"/>
  </sheetPr>
  <dimension ref="A1:L43"/>
  <sheetViews>
    <sheetView showGridLines="0" zoomScale="125" zoomScaleNormal="125" zoomScalePageLayoutView="125" workbookViewId="0">
      <selection activeCell="I25" sqref="I25"/>
    </sheetView>
  </sheetViews>
  <sheetFormatPr baseColWidth="10" defaultColWidth="8.83203125" defaultRowHeight="13" x14ac:dyDescent="0.15"/>
  <cols>
    <col min="1" max="1" width="12.5" customWidth="1"/>
    <col min="8" max="8" width="19" customWidth="1"/>
    <col min="9" max="9" width="21.33203125" customWidth="1"/>
  </cols>
  <sheetData>
    <row r="1" spans="1:12" ht="12.75" customHeight="1" x14ac:dyDescent="0.15">
      <c r="A1" s="82"/>
      <c r="B1" s="82"/>
      <c r="C1" s="82"/>
      <c r="D1" s="82"/>
      <c r="E1" s="82"/>
      <c r="F1" s="82"/>
      <c r="G1" s="82"/>
      <c r="H1" s="82"/>
      <c r="I1" s="82"/>
    </row>
    <row r="2" spans="1:12" x14ac:dyDescent="0.15">
      <c r="A2" s="82"/>
      <c r="B2" s="82"/>
      <c r="C2" s="82"/>
      <c r="D2" s="82"/>
      <c r="E2" s="82"/>
      <c r="F2" s="82"/>
      <c r="G2" s="82"/>
      <c r="H2" s="82"/>
      <c r="I2" s="82"/>
    </row>
    <row r="3" spans="1:12" x14ac:dyDescent="0.15">
      <c r="A3" s="82"/>
      <c r="B3" s="82"/>
      <c r="C3" s="82"/>
      <c r="D3" s="82"/>
      <c r="E3" s="82"/>
      <c r="F3" s="82"/>
      <c r="G3" s="82"/>
      <c r="H3" s="82"/>
      <c r="I3" s="82"/>
    </row>
    <row r="4" spans="1:12" ht="18" hidden="1" x14ac:dyDescent="0.2">
      <c r="A4" s="82"/>
      <c r="B4" s="82"/>
      <c r="C4" s="82"/>
      <c r="D4" s="82"/>
      <c r="E4" s="83"/>
      <c r="F4" s="82"/>
      <c r="G4" s="82"/>
      <c r="H4" s="82"/>
      <c r="I4" s="82"/>
    </row>
    <row r="5" spans="1:12" ht="18" hidden="1" x14ac:dyDescent="0.2">
      <c r="A5" s="82"/>
      <c r="B5" s="82"/>
      <c r="C5" s="82"/>
      <c r="D5" s="82"/>
      <c r="E5" s="83"/>
      <c r="F5" s="82"/>
      <c r="G5" s="82"/>
      <c r="H5" s="82"/>
      <c r="I5" s="82"/>
    </row>
    <row r="6" spans="1:12" x14ac:dyDescent="0.15">
      <c r="A6" s="82"/>
      <c r="B6" s="82"/>
      <c r="C6" s="82"/>
      <c r="D6" s="82"/>
      <c r="E6" s="82"/>
      <c r="F6" s="82"/>
      <c r="G6" s="82"/>
      <c r="H6" s="82"/>
      <c r="I6" s="82"/>
    </row>
    <row r="7" spans="1:12" ht="25" customHeight="1" x14ac:dyDescent="0.15">
      <c r="A7" s="82"/>
      <c r="B7" s="82"/>
      <c r="C7" s="82"/>
      <c r="D7" s="82"/>
      <c r="E7" s="84"/>
      <c r="F7" s="84"/>
      <c r="G7" s="84"/>
      <c r="H7" s="84"/>
      <c r="I7" s="84"/>
    </row>
    <row r="8" spans="1:12" x14ac:dyDescent="0.15">
      <c r="A8" s="168" t="s">
        <v>89</v>
      </c>
      <c r="B8" s="169"/>
      <c r="C8" s="169"/>
      <c r="D8" s="169"/>
      <c r="E8" s="169"/>
      <c r="F8" s="169"/>
      <c r="G8" s="169"/>
      <c r="H8" s="169"/>
      <c r="I8" s="169"/>
    </row>
    <row r="9" spans="1:12" x14ac:dyDescent="0.15">
      <c r="A9" s="169"/>
      <c r="B9" s="169"/>
      <c r="C9" s="169"/>
      <c r="D9" s="169"/>
      <c r="E9" s="169"/>
      <c r="F9" s="169"/>
      <c r="G9" s="169"/>
      <c r="H9" s="169"/>
      <c r="I9" s="169"/>
    </row>
    <row r="10" spans="1:12" x14ac:dyDescent="0.15">
      <c r="A10" s="82"/>
      <c r="B10" s="82"/>
      <c r="C10" s="82"/>
      <c r="D10" s="82"/>
      <c r="E10" s="82"/>
      <c r="F10" s="82"/>
      <c r="G10" s="82"/>
      <c r="H10" s="85"/>
      <c r="I10" s="85"/>
    </row>
    <row r="11" spans="1:12" ht="23" x14ac:dyDescent="0.25">
      <c r="A11" s="167" t="s">
        <v>76</v>
      </c>
      <c r="B11" s="167"/>
      <c r="C11" s="167"/>
      <c r="D11" s="167"/>
      <c r="E11" s="167"/>
      <c r="F11" s="167"/>
      <c r="G11" s="167"/>
      <c r="H11" s="167"/>
      <c r="I11" s="167"/>
    </row>
    <row r="12" spans="1:12" s="1" customFormat="1" ht="19" customHeight="1" x14ac:dyDescent="0.2">
      <c r="A12" s="88"/>
      <c r="B12" s="88"/>
      <c r="C12" s="88"/>
      <c r="D12" s="88"/>
      <c r="E12" s="88"/>
      <c r="F12" s="88"/>
      <c r="G12" s="88"/>
      <c r="H12" s="88"/>
      <c r="I12" s="95"/>
    </row>
    <row r="13" spans="1:12" s="1" customFormat="1" ht="16" x14ac:dyDescent="0.2">
      <c r="A13" s="93" t="s">
        <v>102</v>
      </c>
      <c r="B13" s="86"/>
      <c r="C13" s="86"/>
      <c r="D13" s="86"/>
      <c r="E13" s="86"/>
      <c r="F13" s="86"/>
      <c r="G13" s="86"/>
      <c r="H13" s="132">
        <v>0</v>
      </c>
      <c r="I13" s="94"/>
    </row>
    <row r="14" spans="1:12" s="1" customFormat="1" ht="16" x14ac:dyDescent="0.2">
      <c r="A14" s="88"/>
      <c r="B14" s="88"/>
      <c r="C14" s="88"/>
      <c r="D14" s="88"/>
      <c r="E14" s="88"/>
      <c r="F14" s="88"/>
      <c r="G14" s="88"/>
      <c r="H14" s="88"/>
      <c r="I14" s="95"/>
    </row>
    <row r="15" spans="1:12" ht="23" x14ac:dyDescent="0.25">
      <c r="A15" s="167" t="s">
        <v>82</v>
      </c>
      <c r="B15" s="167"/>
      <c r="C15" s="167"/>
      <c r="D15" s="167"/>
      <c r="E15" s="167"/>
      <c r="F15" s="167"/>
      <c r="G15" s="167"/>
      <c r="H15" s="167"/>
      <c r="I15" s="167"/>
    </row>
    <row r="16" spans="1:12" ht="19" customHeight="1" x14ac:dyDescent="0.15">
      <c r="A16" s="79"/>
      <c r="B16" s="79"/>
      <c r="C16" s="79"/>
      <c r="D16" s="79"/>
      <c r="E16" s="79"/>
      <c r="F16" s="79"/>
      <c r="G16" s="79"/>
      <c r="H16" s="79"/>
      <c r="I16" s="79"/>
      <c r="K16" s="79"/>
      <c r="L16" s="79"/>
    </row>
    <row r="17" spans="1:11" s="1" customFormat="1" ht="16" x14ac:dyDescent="0.2">
      <c r="A17" s="93" t="s">
        <v>30</v>
      </c>
      <c r="B17" s="86"/>
      <c r="C17" s="86"/>
      <c r="D17" s="86"/>
      <c r="E17" s="86"/>
      <c r="F17" s="86"/>
      <c r="G17" s="86"/>
      <c r="H17" s="133">
        <v>0</v>
      </c>
      <c r="I17" s="94"/>
      <c r="K17" s="92"/>
    </row>
    <row r="18" spans="1:11" s="1" customFormat="1" ht="16" x14ac:dyDescent="0.2">
      <c r="A18" s="88"/>
      <c r="B18" s="88"/>
      <c r="C18" s="88"/>
      <c r="D18" s="88"/>
      <c r="E18" s="88"/>
      <c r="F18" s="88"/>
      <c r="G18" s="88"/>
      <c r="H18" s="88"/>
      <c r="I18" s="96"/>
    </row>
    <row r="19" spans="1:11" s="1" customFormat="1" ht="16" x14ac:dyDescent="0.2">
      <c r="A19" s="93" t="s">
        <v>29</v>
      </c>
      <c r="B19" s="86"/>
      <c r="C19" s="86"/>
      <c r="D19" s="86"/>
      <c r="E19" s="86"/>
      <c r="F19" s="86"/>
      <c r="G19" s="86"/>
      <c r="H19" s="134">
        <v>240</v>
      </c>
      <c r="I19" s="93" t="s">
        <v>55</v>
      </c>
    </row>
    <row r="20" spans="1:11" ht="19" customHeight="1" x14ac:dyDescent="0.15">
      <c r="A20" s="79"/>
      <c r="B20" s="79"/>
      <c r="C20" s="79"/>
      <c r="D20" s="79"/>
      <c r="E20" s="79"/>
      <c r="F20" s="79"/>
      <c r="G20" s="79"/>
      <c r="H20" s="79"/>
      <c r="I20" s="79"/>
    </row>
    <row r="21" spans="1:11" ht="23" x14ac:dyDescent="0.25">
      <c r="A21" s="167" t="s">
        <v>80</v>
      </c>
      <c r="B21" s="167"/>
      <c r="C21" s="167"/>
      <c r="D21" s="167"/>
      <c r="E21" s="167"/>
      <c r="F21" s="167"/>
      <c r="G21" s="167"/>
      <c r="H21" s="167"/>
      <c r="I21" s="167"/>
    </row>
    <row r="22" spans="1:11" ht="24" customHeight="1" x14ac:dyDescent="0.2">
      <c r="A22" s="89"/>
      <c r="B22" s="89"/>
      <c r="C22" s="89"/>
      <c r="D22" s="89"/>
      <c r="E22" s="89"/>
      <c r="F22" s="89"/>
      <c r="G22" s="89"/>
      <c r="H22" s="89"/>
      <c r="I22" s="97" t="s">
        <v>81</v>
      </c>
    </row>
    <row r="23" spans="1:11" s="1" customFormat="1" ht="16" x14ac:dyDescent="0.2">
      <c r="A23" s="93" t="s">
        <v>78</v>
      </c>
      <c r="B23" s="86"/>
      <c r="C23" s="86"/>
      <c r="D23" s="86"/>
      <c r="E23" s="86"/>
      <c r="F23" s="86"/>
      <c r="G23" s="86"/>
      <c r="H23" s="135">
        <v>0</v>
      </c>
      <c r="I23" s="136">
        <v>0</v>
      </c>
    </row>
    <row r="24" spans="1:11" s="1" customFormat="1" ht="16" x14ac:dyDescent="0.2">
      <c r="A24" s="88"/>
      <c r="B24" s="88"/>
      <c r="C24" s="88"/>
      <c r="D24" s="88"/>
      <c r="E24" s="88"/>
      <c r="F24" s="88"/>
      <c r="G24" s="88"/>
      <c r="H24" s="88"/>
      <c r="I24" s="95"/>
    </row>
    <row r="25" spans="1:11" s="1" customFormat="1" ht="16" x14ac:dyDescent="0.2">
      <c r="A25" s="93" t="s">
        <v>79</v>
      </c>
      <c r="B25" s="86"/>
      <c r="C25" s="86"/>
      <c r="D25" s="86"/>
      <c r="E25" s="86"/>
      <c r="F25" s="86"/>
      <c r="G25" s="86"/>
      <c r="H25" s="135">
        <v>0</v>
      </c>
      <c r="I25" s="136">
        <v>0</v>
      </c>
    </row>
    <row r="26" spans="1:11" s="1" customFormat="1" ht="16" x14ac:dyDescent="0.2">
      <c r="A26" s="87"/>
      <c r="B26" s="87"/>
      <c r="C26" s="87"/>
      <c r="D26" s="87"/>
      <c r="E26" s="87"/>
      <c r="F26" s="87"/>
      <c r="G26" s="87"/>
      <c r="H26" s="87"/>
      <c r="I26" s="98"/>
    </row>
    <row r="27" spans="1:11" ht="23" x14ac:dyDescent="0.25">
      <c r="A27" s="167" t="s">
        <v>77</v>
      </c>
      <c r="B27" s="167"/>
      <c r="C27" s="167"/>
      <c r="D27" s="167"/>
      <c r="E27" s="167"/>
      <c r="F27" s="167"/>
      <c r="G27" s="167"/>
      <c r="H27" s="167"/>
      <c r="I27" s="167"/>
    </row>
    <row r="28" spans="1:11" ht="19" customHeight="1" x14ac:dyDescent="0.25">
      <c r="A28" s="90"/>
      <c r="B28" s="90"/>
      <c r="C28" s="90"/>
      <c r="D28" s="90"/>
      <c r="E28" s="90"/>
      <c r="F28" s="90"/>
      <c r="G28" s="90"/>
      <c r="H28" s="90"/>
      <c r="I28" s="90"/>
    </row>
    <row r="29" spans="1:11" s="1" customFormat="1" ht="16" x14ac:dyDescent="0.2">
      <c r="A29" s="93" t="s">
        <v>104</v>
      </c>
      <c r="B29" s="86"/>
      <c r="C29" s="86"/>
      <c r="D29" s="86"/>
      <c r="E29" s="86"/>
      <c r="F29" s="86"/>
      <c r="G29" s="86"/>
      <c r="H29" s="133">
        <v>0.35</v>
      </c>
      <c r="I29" s="93"/>
    </row>
    <row r="30" spans="1:11" s="1" customFormat="1" ht="10" customHeight="1" x14ac:dyDescent="0.2">
      <c r="A30" s="88"/>
      <c r="B30" s="88"/>
      <c r="C30" s="88"/>
      <c r="D30" s="88"/>
      <c r="E30" s="88"/>
      <c r="F30" s="88"/>
      <c r="G30" s="88"/>
      <c r="H30" s="88"/>
      <c r="I30" s="96"/>
    </row>
    <row r="31" spans="1:11" s="74" customFormat="1" ht="19" customHeight="1" x14ac:dyDescent="0.15">
      <c r="A31" s="166" t="s">
        <v>84</v>
      </c>
      <c r="B31" s="166"/>
      <c r="C31" s="166"/>
      <c r="D31" s="166"/>
      <c r="E31" s="166"/>
      <c r="F31" s="166"/>
      <c r="G31" s="166"/>
      <c r="H31" s="166"/>
      <c r="I31" s="166"/>
      <c r="J31" s="73"/>
    </row>
    <row r="32" spans="1:11" s="74" customFormat="1" ht="19" customHeight="1" x14ac:dyDescent="0.15">
      <c r="A32" s="170" t="s">
        <v>85</v>
      </c>
      <c r="B32" s="170"/>
      <c r="C32" s="170"/>
      <c r="D32" s="170"/>
      <c r="E32" s="170"/>
      <c r="F32" s="170"/>
      <c r="G32" s="170"/>
      <c r="H32" s="170"/>
      <c r="I32" s="170"/>
      <c r="J32" s="73"/>
    </row>
    <row r="33" spans="1:9" s="77" customFormat="1" x14ac:dyDescent="0.15">
      <c r="A33" s="91"/>
      <c r="B33" s="91"/>
      <c r="C33" s="91"/>
      <c r="D33" s="91"/>
      <c r="E33" s="91"/>
      <c r="F33" s="91"/>
      <c r="G33" s="91"/>
      <c r="H33" s="91"/>
      <c r="I33" s="99"/>
    </row>
    <row r="34" spans="1:9" x14ac:dyDescent="0.15">
      <c r="A34" s="79"/>
      <c r="B34" s="79"/>
      <c r="C34" s="79"/>
      <c r="D34" s="79"/>
      <c r="E34" s="79"/>
      <c r="F34" s="79"/>
      <c r="G34" s="79"/>
      <c r="H34" s="79"/>
      <c r="I34" s="79"/>
    </row>
    <row r="35" spans="1:9" x14ac:dyDescent="0.15">
      <c r="A35" s="79"/>
      <c r="B35" s="79"/>
      <c r="C35" s="79"/>
      <c r="D35" s="79"/>
      <c r="E35" s="79"/>
      <c r="F35" s="79"/>
      <c r="G35" s="79"/>
      <c r="H35" s="79"/>
      <c r="I35" s="79"/>
    </row>
    <row r="36" spans="1:9" x14ac:dyDescent="0.15">
      <c r="A36" s="79"/>
      <c r="B36" s="79"/>
      <c r="C36" s="79"/>
      <c r="D36" s="79"/>
      <c r="E36" s="79"/>
      <c r="F36" s="79"/>
      <c r="G36" s="79"/>
      <c r="H36" s="79"/>
      <c r="I36" s="79"/>
    </row>
    <row r="37" spans="1:9" x14ac:dyDescent="0.15">
      <c r="A37" s="79"/>
      <c r="B37" s="79"/>
      <c r="C37" s="79"/>
      <c r="D37" s="79"/>
      <c r="E37" s="79"/>
      <c r="F37" s="79"/>
      <c r="G37" s="79"/>
      <c r="H37" s="79"/>
      <c r="I37" s="79"/>
    </row>
    <row r="38" spans="1:9" x14ac:dyDescent="0.15">
      <c r="A38" s="79"/>
      <c r="B38" s="79"/>
      <c r="C38" s="79"/>
      <c r="D38" s="79"/>
      <c r="E38" s="79"/>
      <c r="F38" s="79"/>
      <c r="G38" s="79"/>
      <c r="H38" s="79"/>
      <c r="I38" s="79"/>
    </row>
    <row r="39" spans="1:9" x14ac:dyDescent="0.15">
      <c r="A39" s="79"/>
      <c r="B39" s="79"/>
      <c r="C39" s="79"/>
      <c r="D39" s="79"/>
      <c r="E39" s="79"/>
      <c r="F39" s="79"/>
      <c r="G39" s="79"/>
      <c r="H39" s="79"/>
      <c r="I39" s="79"/>
    </row>
    <row r="40" spans="1:9" x14ac:dyDescent="0.15">
      <c r="A40" s="79"/>
      <c r="B40" s="79"/>
      <c r="C40" s="79"/>
      <c r="D40" s="79"/>
      <c r="E40" s="79"/>
      <c r="F40" s="79"/>
      <c r="G40" s="79"/>
      <c r="H40" s="79"/>
      <c r="I40" s="79"/>
    </row>
    <row r="41" spans="1:9" x14ac:dyDescent="0.15">
      <c r="A41" s="79"/>
      <c r="B41" s="79"/>
      <c r="C41" s="79"/>
      <c r="D41" s="79"/>
      <c r="E41" s="79"/>
      <c r="F41" s="79"/>
      <c r="G41" s="79"/>
      <c r="H41" s="79"/>
      <c r="I41" s="79"/>
    </row>
    <row r="42" spans="1:9" x14ac:dyDescent="0.15">
      <c r="A42" s="79"/>
      <c r="B42" s="79"/>
      <c r="C42" s="79"/>
      <c r="D42" s="79"/>
      <c r="E42" s="79"/>
      <c r="F42" s="79"/>
      <c r="G42" s="79"/>
      <c r="H42" s="79"/>
      <c r="I42" s="79"/>
    </row>
    <row r="43" spans="1:9" x14ac:dyDescent="0.15">
      <c r="A43" s="79"/>
      <c r="B43" s="79"/>
      <c r="C43" s="79"/>
      <c r="D43" s="79"/>
      <c r="E43" s="79"/>
      <c r="F43" s="79"/>
      <c r="G43" s="79"/>
      <c r="H43" s="79"/>
      <c r="I43" s="79"/>
    </row>
  </sheetData>
  <sheetProtection sheet="1" objects="1" scenarios="1" selectLockedCells="1"/>
  <mergeCells count="7">
    <mergeCell ref="A31:I31"/>
    <mergeCell ref="A21:I21"/>
    <mergeCell ref="A8:I9"/>
    <mergeCell ref="A32:I32"/>
    <mergeCell ref="A11:I11"/>
    <mergeCell ref="A27:I27"/>
    <mergeCell ref="A15:I15"/>
  </mergeCells>
  <pageMargins left="0.5" right="0.5" top="1" bottom="1" header="0.5" footer="0.5"/>
  <pageSetup scale="75" orientation="portrait" horizontalDpi="4294967293"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O101"/>
  <sheetViews>
    <sheetView showGridLines="0" zoomScale="125" zoomScaleNormal="125" zoomScalePageLayoutView="125" workbookViewId="0">
      <selection activeCell="E97" sqref="E97"/>
    </sheetView>
  </sheetViews>
  <sheetFormatPr baseColWidth="10" defaultColWidth="11.5" defaultRowHeight="13" x14ac:dyDescent="0.15"/>
  <cols>
    <col min="2" max="2" width="11.5" bestFit="1" customWidth="1"/>
    <col min="6" max="6" width="12.1640625" bestFit="1" customWidth="1"/>
    <col min="13" max="13" width="10.83203125" hidden="1" customWidth="1"/>
    <col min="14" max="14" width="12.1640625" hidden="1" customWidth="1"/>
  </cols>
  <sheetData>
    <row r="1" spans="1:14" ht="54" customHeight="1" x14ac:dyDescent="0.15">
      <c r="A1" s="30"/>
      <c r="B1" s="30"/>
      <c r="C1" s="30"/>
      <c r="D1" s="30"/>
      <c r="E1" s="30"/>
      <c r="F1" s="30"/>
      <c r="G1" s="30"/>
      <c r="H1" s="30"/>
      <c r="I1" s="30"/>
      <c r="J1" s="30"/>
      <c r="K1" s="30"/>
    </row>
    <row r="2" spans="1:14" ht="13" customHeight="1" x14ac:dyDescent="0.15">
      <c r="A2" s="30"/>
      <c r="B2" s="30"/>
      <c r="C2" s="30"/>
      <c r="D2" s="30"/>
      <c r="E2" s="30"/>
      <c r="F2" s="30"/>
      <c r="G2" s="30"/>
      <c r="H2" s="30"/>
      <c r="I2" s="30"/>
      <c r="J2" s="30"/>
      <c r="K2" s="30"/>
    </row>
    <row r="3" spans="1:14" ht="13" customHeight="1" x14ac:dyDescent="0.15">
      <c r="A3" s="30"/>
      <c r="B3" s="30"/>
      <c r="C3" s="30"/>
      <c r="D3" s="30"/>
      <c r="E3" s="30"/>
      <c r="F3" s="30"/>
      <c r="G3" s="30"/>
      <c r="H3" s="30"/>
      <c r="I3" s="30"/>
      <c r="J3" s="30"/>
      <c r="K3" s="30"/>
    </row>
    <row r="4" spans="1:14" ht="13" customHeight="1" x14ac:dyDescent="0.15">
      <c r="A4" s="30"/>
      <c r="B4" s="30"/>
      <c r="C4" s="30"/>
      <c r="D4" s="30"/>
      <c r="E4" s="30"/>
      <c r="F4" s="30"/>
      <c r="G4" s="30"/>
      <c r="H4" s="30"/>
      <c r="I4" s="30"/>
      <c r="J4" s="30"/>
      <c r="K4" s="30"/>
    </row>
    <row r="5" spans="1:14" x14ac:dyDescent="0.15">
      <c r="A5" s="30"/>
      <c r="B5" s="30"/>
      <c r="C5" s="30"/>
      <c r="D5" s="30"/>
      <c r="E5" s="30"/>
      <c r="F5" s="30"/>
      <c r="G5" s="30"/>
      <c r="H5" s="30"/>
      <c r="I5" s="30"/>
      <c r="J5" s="30"/>
      <c r="K5" s="30"/>
    </row>
    <row r="6" spans="1:14" x14ac:dyDescent="0.15">
      <c r="A6" s="30"/>
      <c r="B6" s="30"/>
      <c r="C6" s="30"/>
      <c r="D6" s="30"/>
      <c r="E6" s="30"/>
      <c r="F6" s="30"/>
      <c r="G6" s="30"/>
      <c r="H6" s="30"/>
      <c r="I6" s="30"/>
      <c r="J6" s="30"/>
      <c r="K6" s="30"/>
    </row>
    <row r="7" spans="1:14" x14ac:dyDescent="0.15">
      <c r="A7" s="30"/>
      <c r="B7" s="30"/>
      <c r="C7" s="30"/>
      <c r="D7" s="30"/>
      <c r="E7" s="30"/>
      <c r="F7" s="30"/>
      <c r="G7" s="30"/>
      <c r="H7" s="30"/>
      <c r="I7" s="30"/>
      <c r="J7" s="30"/>
      <c r="K7" s="30"/>
    </row>
    <row r="8" spans="1:14" x14ac:dyDescent="0.15">
      <c r="A8" s="30"/>
      <c r="B8" s="30"/>
      <c r="C8" s="30"/>
      <c r="D8" s="30"/>
      <c r="E8" s="30"/>
      <c r="F8" s="30"/>
      <c r="G8" s="30"/>
      <c r="H8" s="30"/>
      <c r="I8" s="30"/>
      <c r="J8" s="30"/>
      <c r="K8" s="30"/>
    </row>
    <row r="9" spans="1:14" x14ac:dyDescent="0.15">
      <c r="A9" s="30"/>
      <c r="B9" s="30"/>
      <c r="C9" s="30"/>
      <c r="D9" s="30"/>
      <c r="E9" s="30"/>
      <c r="F9" s="30"/>
      <c r="G9" s="30"/>
      <c r="H9" s="30"/>
      <c r="I9" s="30"/>
      <c r="J9" s="30"/>
      <c r="K9" s="30"/>
    </row>
    <row r="10" spans="1:14" x14ac:dyDescent="0.15">
      <c r="A10" s="30"/>
      <c r="B10" s="30"/>
      <c r="C10" s="30"/>
      <c r="D10" s="30"/>
      <c r="E10" s="30"/>
      <c r="F10" s="30"/>
      <c r="G10" s="30"/>
      <c r="H10" s="30"/>
      <c r="I10" s="30"/>
      <c r="J10" s="30"/>
      <c r="K10" s="30"/>
    </row>
    <row r="11" spans="1:14" x14ac:dyDescent="0.15">
      <c r="A11" s="30"/>
      <c r="B11" s="30"/>
      <c r="C11" s="30"/>
      <c r="D11" s="30"/>
      <c r="E11" s="30"/>
      <c r="F11" s="30"/>
      <c r="G11" s="30"/>
      <c r="H11" s="30"/>
      <c r="I11" s="30"/>
      <c r="J11" s="30"/>
      <c r="K11" s="30"/>
    </row>
    <row r="12" spans="1:14" x14ac:dyDescent="0.15">
      <c r="A12" s="30"/>
      <c r="B12" s="30"/>
      <c r="C12" s="30"/>
      <c r="D12" s="30"/>
      <c r="E12" s="30"/>
      <c r="F12" s="30"/>
      <c r="G12" s="30"/>
      <c r="H12" s="30"/>
      <c r="I12" s="30"/>
      <c r="J12" s="30"/>
      <c r="K12" s="30"/>
    </row>
    <row r="13" spans="1:14" x14ac:dyDescent="0.15">
      <c r="A13" s="30"/>
      <c r="B13" s="30"/>
      <c r="C13" s="30"/>
      <c r="D13" s="30"/>
      <c r="E13" s="30"/>
      <c r="F13" s="30"/>
      <c r="G13" s="30"/>
      <c r="H13" s="30"/>
      <c r="I13" s="30"/>
      <c r="J13" s="30"/>
      <c r="K13" s="30"/>
    </row>
    <row r="14" spans="1:14" x14ac:dyDescent="0.15">
      <c r="A14" s="30"/>
      <c r="B14" s="30"/>
      <c r="C14" s="30"/>
      <c r="D14" s="30"/>
      <c r="E14" s="30"/>
      <c r="F14" s="30"/>
      <c r="G14" s="30"/>
      <c r="H14" s="30"/>
      <c r="I14" s="30"/>
      <c r="J14" s="30"/>
      <c r="K14" s="30"/>
      <c r="M14" s="77" t="s">
        <v>96</v>
      </c>
      <c r="N14" s="110">
        <f>F26-F36</f>
        <v>0</v>
      </c>
    </row>
    <row r="15" spans="1:14" ht="13" customHeight="1" x14ac:dyDescent="0.15">
      <c r="A15" s="197" t="s">
        <v>87</v>
      </c>
      <c r="B15" s="197"/>
      <c r="C15" s="197"/>
      <c r="D15" s="197"/>
      <c r="E15" s="197"/>
      <c r="F15" s="197"/>
      <c r="G15" s="197"/>
      <c r="H15" s="197"/>
      <c r="I15" s="197"/>
      <c r="J15" s="197"/>
      <c r="K15" s="197"/>
      <c r="M15" s="77" t="s">
        <v>0</v>
      </c>
      <c r="N15" s="110">
        <f>N14*E97</f>
        <v>0</v>
      </c>
    </row>
    <row r="16" spans="1:14" ht="13" customHeight="1" x14ac:dyDescent="0.15">
      <c r="A16" s="197"/>
      <c r="B16" s="197"/>
      <c r="C16" s="197"/>
      <c r="D16" s="197"/>
      <c r="E16" s="197"/>
      <c r="F16" s="197"/>
      <c r="G16" s="197"/>
      <c r="H16" s="197"/>
      <c r="I16" s="197"/>
      <c r="J16" s="197"/>
      <c r="K16" s="197"/>
      <c r="M16" s="77" t="s">
        <v>1</v>
      </c>
      <c r="N16" s="110">
        <f>N14*E98</f>
        <v>0</v>
      </c>
    </row>
    <row r="17" spans="1:15" ht="13" customHeight="1" x14ac:dyDescent="0.15">
      <c r="A17" s="100"/>
      <c r="B17" s="100"/>
      <c r="C17" s="100"/>
      <c r="D17" s="100"/>
      <c r="E17" s="100"/>
      <c r="F17" s="100"/>
      <c r="G17" s="100"/>
      <c r="H17" s="100"/>
      <c r="I17" s="100"/>
      <c r="J17" s="100"/>
      <c r="K17" s="100"/>
      <c r="M17" s="77" t="s">
        <v>2</v>
      </c>
      <c r="N17" s="110">
        <f>N14*E99</f>
        <v>0</v>
      </c>
    </row>
    <row r="18" spans="1:15" ht="13" customHeight="1" x14ac:dyDescent="0.15">
      <c r="A18" s="100"/>
      <c r="B18" s="100"/>
      <c r="C18" s="100"/>
      <c r="D18" s="100"/>
      <c r="E18" s="100"/>
      <c r="F18" s="100"/>
      <c r="G18" s="100"/>
      <c r="H18" s="100"/>
      <c r="I18" s="100"/>
      <c r="J18" s="100"/>
      <c r="K18" s="100"/>
      <c r="M18" s="77" t="s">
        <v>3</v>
      </c>
      <c r="N18" s="110">
        <f>N14*E100</f>
        <v>0</v>
      </c>
    </row>
    <row r="19" spans="1:15" ht="13" customHeight="1" x14ac:dyDescent="0.2">
      <c r="A19" s="100"/>
      <c r="B19" s="100"/>
      <c r="C19" s="198" t="s">
        <v>92</v>
      </c>
      <c r="D19" s="199"/>
      <c r="E19" s="199"/>
      <c r="F19" s="199"/>
      <c r="G19" s="199"/>
      <c r="H19" s="200"/>
      <c r="I19" s="100"/>
      <c r="J19" s="100"/>
      <c r="K19" s="100"/>
      <c r="M19" s="77" t="s">
        <v>4</v>
      </c>
      <c r="N19" s="110">
        <f>N14*E101</f>
        <v>0</v>
      </c>
      <c r="O19" s="1"/>
    </row>
    <row r="20" spans="1:15" ht="13" customHeight="1" x14ac:dyDescent="0.2">
      <c r="A20" s="100"/>
      <c r="B20" s="100"/>
      <c r="C20" s="201"/>
      <c r="D20" s="202"/>
      <c r="E20" s="202"/>
      <c r="F20" s="202"/>
      <c r="G20" s="202"/>
      <c r="H20" s="203"/>
      <c r="I20" s="100"/>
      <c r="J20" s="100"/>
      <c r="K20" s="100"/>
      <c r="M20" s="109"/>
      <c r="N20" s="1"/>
      <c r="O20" s="1"/>
    </row>
    <row r="21" spans="1:15" ht="13" customHeight="1" x14ac:dyDescent="0.2">
      <c r="A21" s="100"/>
      <c r="B21" s="100"/>
      <c r="C21" s="193" t="s">
        <v>90</v>
      </c>
      <c r="D21" s="194"/>
      <c r="E21" s="195"/>
      <c r="F21" s="193" t="s">
        <v>91</v>
      </c>
      <c r="G21" s="194"/>
      <c r="H21" s="195"/>
      <c r="I21" s="100"/>
      <c r="J21" s="100"/>
      <c r="K21" s="100"/>
      <c r="M21" t="s">
        <v>97</v>
      </c>
      <c r="N21" s="111">
        <f>SUM(C23,F23)</f>
        <v>0</v>
      </c>
      <c r="O21" s="1"/>
    </row>
    <row r="22" spans="1:15" ht="13" customHeight="1" x14ac:dyDescent="0.2">
      <c r="A22" s="100"/>
      <c r="B22" s="100"/>
      <c r="C22" s="193"/>
      <c r="D22" s="194"/>
      <c r="E22" s="195"/>
      <c r="F22" s="193"/>
      <c r="G22" s="194"/>
      <c r="H22" s="195"/>
      <c r="I22" s="100"/>
      <c r="J22" s="100"/>
      <c r="K22" s="100"/>
      <c r="M22" t="s">
        <v>0</v>
      </c>
      <c r="N22">
        <f>N21*E97</f>
        <v>0</v>
      </c>
      <c r="O22" s="1"/>
    </row>
    <row r="23" spans="1:15" ht="13" customHeight="1" x14ac:dyDescent="0.15">
      <c r="A23" s="100"/>
      <c r="B23" s="100"/>
      <c r="C23" s="184">
        <f>('Basic Costs'!H23*'Basic Costs'!I23)*'Basic Costs'!H19*'Basic Costs'!H17</f>
        <v>0</v>
      </c>
      <c r="D23" s="185"/>
      <c r="E23" s="186"/>
      <c r="F23" s="184">
        <f>('Basic Costs'!H25*'Basic Costs'!I25)*'Basic Costs'!H19*'Basic Costs'!H17</f>
        <v>0</v>
      </c>
      <c r="G23" s="185"/>
      <c r="H23" s="186"/>
      <c r="I23" s="100"/>
      <c r="J23" s="100"/>
      <c r="K23" s="100"/>
      <c r="M23" t="s">
        <v>1</v>
      </c>
      <c r="N23">
        <f>N21*E98</f>
        <v>0</v>
      </c>
    </row>
    <row r="24" spans="1:15" ht="13" customHeight="1" x14ac:dyDescent="0.15">
      <c r="A24" s="100"/>
      <c r="B24" s="100"/>
      <c r="C24" s="184"/>
      <c r="D24" s="185"/>
      <c r="E24" s="186"/>
      <c r="F24" s="184"/>
      <c r="G24" s="185"/>
      <c r="H24" s="186"/>
      <c r="I24" s="100"/>
      <c r="J24" s="100"/>
      <c r="K24" s="100"/>
      <c r="M24" t="s">
        <v>2</v>
      </c>
      <c r="N24">
        <f>N21*E99</f>
        <v>0</v>
      </c>
    </row>
    <row r="25" spans="1:15" ht="13" customHeight="1" x14ac:dyDescent="0.15">
      <c r="A25" s="100"/>
      <c r="B25" s="100"/>
      <c r="C25" s="184"/>
      <c r="D25" s="185"/>
      <c r="E25" s="186"/>
      <c r="F25" s="184"/>
      <c r="G25" s="185"/>
      <c r="H25" s="186"/>
      <c r="I25" s="100"/>
      <c r="J25" s="100"/>
      <c r="K25" s="100"/>
      <c r="M25" t="s">
        <v>3</v>
      </c>
      <c r="N25">
        <f>N21*E100</f>
        <v>0</v>
      </c>
    </row>
    <row r="26" spans="1:15" ht="13" customHeight="1" x14ac:dyDescent="0.15">
      <c r="A26" s="100"/>
      <c r="B26" s="100"/>
      <c r="C26" s="105"/>
      <c r="D26" s="204" t="s">
        <v>94</v>
      </c>
      <c r="E26" s="204"/>
      <c r="F26" s="206">
        <f>SUM(C23,F23)</f>
        <v>0</v>
      </c>
      <c r="G26" s="206"/>
      <c r="H26" s="106"/>
      <c r="I26" s="100"/>
      <c r="J26" s="100"/>
      <c r="K26" s="100"/>
      <c r="M26" t="s">
        <v>4</v>
      </c>
      <c r="N26">
        <f>N21*E101</f>
        <v>0</v>
      </c>
    </row>
    <row r="27" spans="1:15" ht="13" customHeight="1" x14ac:dyDescent="0.15">
      <c r="A27" s="100"/>
      <c r="B27" s="100"/>
      <c r="C27" s="107"/>
      <c r="D27" s="205"/>
      <c r="E27" s="205"/>
      <c r="F27" s="207"/>
      <c r="G27" s="207"/>
      <c r="H27" s="108"/>
      <c r="I27" s="100"/>
      <c r="J27" s="100"/>
      <c r="K27" s="100"/>
    </row>
    <row r="28" spans="1:15" ht="13" customHeight="1" x14ac:dyDescent="0.15">
      <c r="A28" s="100"/>
      <c r="B28" s="100"/>
      <c r="C28" s="100"/>
      <c r="D28" s="100"/>
      <c r="E28" s="100"/>
      <c r="F28" s="100"/>
      <c r="G28" s="100"/>
      <c r="H28" s="100"/>
      <c r="I28" s="100"/>
      <c r="J28" s="100"/>
      <c r="K28" s="100"/>
    </row>
    <row r="29" spans="1:15" ht="13" customHeight="1" x14ac:dyDescent="0.15">
      <c r="A29" s="100"/>
      <c r="B29" s="100"/>
      <c r="C29" s="100"/>
      <c r="D29" s="100"/>
      <c r="E29" s="100"/>
      <c r="F29" s="100"/>
      <c r="G29" s="100"/>
      <c r="H29" s="100"/>
      <c r="I29" s="100"/>
      <c r="J29" s="100"/>
      <c r="K29" s="100"/>
      <c r="M29" t="s">
        <v>98</v>
      </c>
      <c r="N29" s="112">
        <f>F36</f>
        <v>0</v>
      </c>
    </row>
    <row r="30" spans="1:15" ht="13" customHeight="1" x14ac:dyDescent="0.15">
      <c r="A30" s="100"/>
      <c r="B30" s="100"/>
      <c r="C30" s="100"/>
      <c r="D30" s="100"/>
      <c r="E30" s="100"/>
      <c r="F30" s="100"/>
      <c r="G30" s="100"/>
      <c r="H30" s="100"/>
      <c r="I30" s="100"/>
      <c r="J30" s="100"/>
      <c r="K30" s="100"/>
      <c r="M30" t="s">
        <v>0</v>
      </c>
      <c r="N30" s="112">
        <f>N29*E97</f>
        <v>0</v>
      </c>
    </row>
    <row r="31" spans="1:15" ht="13" customHeight="1" x14ac:dyDescent="0.15">
      <c r="A31" s="100"/>
      <c r="B31" s="100"/>
      <c r="C31" s="100"/>
      <c r="D31" s="100"/>
      <c r="E31" s="100"/>
      <c r="F31" s="100"/>
      <c r="G31" s="100"/>
      <c r="H31" s="100"/>
      <c r="I31" s="100"/>
      <c r="J31" s="100"/>
      <c r="K31" s="100"/>
      <c r="M31" t="s">
        <v>1</v>
      </c>
      <c r="N31" s="112">
        <f>N29*E98</f>
        <v>0</v>
      </c>
    </row>
    <row r="32" spans="1:15" ht="13" customHeight="1" x14ac:dyDescent="0.15">
      <c r="A32" s="100"/>
      <c r="B32" s="100"/>
      <c r="C32" s="198" t="s">
        <v>95</v>
      </c>
      <c r="D32" s="199"/>
      <c r="E32" s="199"/>
      <c r="F32" s="199"/>
      <c r="G32" s="199"/>
      <c r="H32" s="200"/>
      <c r="I32" s="100"/>
      <c r="J32" s="100"/>
      <c r="K32" s="100"/>
      <c r="M32" t="s">
        <v>2</v>
      </c>
      <c r="N32" s="112">
        <f>N29*E99</f>
        <v>0</v>
      </c>
    </row>
    <row r="33" spans="1:14" ht="13" customHeight="1" x14ac:dyDescent="0.15">
      <c r="A33" s="100"/>
      <c r="B33" s="100"/>
      <c r="C33" s="201"/>
      <c r="D33" s="202"/>
      <c r="E33" s="202"/>
      <c r="F33" s="202"/>
      <c r="G33" s="202"/>
      <c r="H33" s="203"/>
      <c r="I33" s="100"/>
      <c r="J33" s="100"/>
      <c r="K33" s="100"/>
      <c r="M33" t="s">
        <v>3</v>
      </c>
      <c r="N33" s="112">
        <f>N29*E100</f>
        <v>0</v>
      </c>
    </row>
    <row r="34" spans="1:14" ht="13" customHeight="1" x14ac:dyDescent="0.15">
      <c r="A34" s="100"/>
      <c r="B34" s="100"/>
      <c r="C34" s="190" t="s">
        <v>103</v>
      </c>
      <c r="D34" s="191"/>
      <c r="E34" s="191"/>
      <c r="F34" s="191"/>
      <c r="G34" s="191"/>
      <c r="H34" s="192"/>
      <c r="I34" s="100"/>
      <c r="J34" s="100"/>
      <c r="K34" s="100"/>
      <c r="M34" t="s">
        <v>4</v>
      </c>
      <c r="N34" s="112">
        <f>N29*E101</f>
        <v>0</v>
      </c>
    </row>
    <row r="35" spans="1:14" ht="13" customHeight="1" x14ac:dyDescent="0.15">
      <c r="A35" s="100"/>
      <c r="B35" s="100"/>
      <c r="C35" s="193"/>
      <c r="D35" s="194"/>
      <c r="E35" s="194"/>
      <c r="F35" s="194"/>
      <c r="G35" s="194"/>
      <c r="H35" s="195"/>
      <c r="I35" s="100"/>
      <c r="J35" s="100"/>
      <c r="K35" s="100"/>
    </row>
    <row r="36" spans="1:14" ht="13" customHeight="1" x14ac:dyDescent="0.15">
      <c r="A36" s="100"/>
      <c r="B36" s="100"/>
      <c r="C36" s="172" t="s">
        <v>94</v>
      </c>
      <c r="D36" s="173"/>
      <c r="E36" s="174"/>
      <c r="F36" s="181">
        <f>'Basic Costs'!H13*'Basic Costs'!H29</f>
        <v>0</v>
      </c>
      <c r="G36" s="182"/>
      <c r="H36" s="183"/>
      <c r="I36" s="100"/>
      <c r="J36" s="100"/>
      <c r="K36" s="100"/>
    </row>
    <row r="37" spans="1:14" ht="13" customHeight="1" x14ac:dyDescent="0.15">
      <c r="A37" s="100"/>
      <c r="B37" s="100"/>
      <c r="C37" s="175"/>
      <c r="D37" s="176"/>
      <c r="E37" s="177"/>
      <c r="F37" s="184"/>
      <c r="G37" s="185"/>
      <c r="H37" s="186"/>
      <c r="I37" s="100"/>
      <c r="J37" s="100"/>
      <c r="K37" s="100"/>
    </row>
    <row r="38" spans="1:14" ht="13" customHeight="1" x14ac:dyDescent="0.15">
      <c r="A38" s="100"/>
      <c r="B38" s="100"/>
      <c r="C38" s="178"/>
      <c r="D38" s="179"/>
      <c r="E38" s="180"/>
      <c r="F38" s="187"/>
      <c r="G38" s="188"/>
      <c r="H38" s="189"/>
      <c r="I38" s="100"/>
      <c r="J38" s="100"/>
      <c r="K38" s="100"/>
    </row>
    <row r="39" spans="1:14" ht="13" customHeight="1" x14ac:dyDescent="0.15">
      <c r="A39" s="100"/>
      <c r="B39" s="100"/>
      <c r="C39" s="154"/>
      <c r="D39" s="155"/>
      <c r="E39" s="155"/>
      <c r="F39" s="196"/>
      <c r="G39" s="196"/>
      <c r="H39" s="154"/>
      <c r="I39" s="100"/>
      <c r="J39" s="100"/>
      <c r="K39" s="100"/>
    </row>
    <row r="40" spans="1:14" ht="13" customHeight="1" x14ac:dyDescent="0.15">
      <c r="A40" s="100"/>
      <c r="B40" s="100"/>
      <c r="C40" s="154"/>
      <c r="D40" s="155"/>
      <c r="E40" s="155"/>
      <c r="F40" s="196"/>
      <c r="G40" s="196"/>
      <c r="H40" s="154"/>
      <c r="I40" s="100"/>
      <c r="J40" s="100"/>
      <c r="K40" s="100"/>
    </row>
    <row r="41" spans="1:14" ht="13" customHeight="1" x14ac:dyDescent="0.15">
      <c r="A41" s="100"/>
      <c r="B41" s="100"/>
      <c r="C41" s="100"/>
      <c r="D41" s="100"/>
      <c r="E41" s="100"/>
      <c r="F41" s="100"/>
      <c r="G41" s="100"/>
      <c r="H41" s="100"/>
      <c r="I41" s="100"/>
      <c r="J41" s="100"/>
      <c r="K41" s="100"/>
    </row>
    <row r="42" spans="1:14" ht="13" customHeight="1" x14ac:dyDescent="0.15">
      <c r="A42" s="160" t="s">
        <v>112</v>
      </c>
      <c r="B42" s="160"/>
      <c r="C42" s="160"/>
      <c r="D42" s="160"/>
      <c r="E42" s="160"/>
      <c r="F42" s="160"/>
      <c r="G42" s="160"/>
      <c r="H42" s="160"/>
      <c r="I42" s="160"/>
      <c r="J42" s="160"/>
      <c r="K42" s="160"/>
    </row>
    <row r="43" spans="1:14" ht="13" customHeight="1" x14ac:dyDescent="0.15">
      <c r="A43" s="160"/>
      <c r="B43" s="160"/>
      <c r="C43" s="160"/>
      <c r="D43" s="160"/>
      <c r="E43" s="160"/>
      <c r="F43" s="160"/>
      <c r="G43" s="160"/>
      <c r="H43" s="160"/>
      <c r="I43" s="160"/>
      <c r="J43" s="160"/>
      <c r="K43" s="160"/>
    </row>
    <row r="44" spans="1:14" ht="25" customHeight="1" x14ac:dyDescent="0.15">
      <c r="A44" s="160"/>
      <c r="B44" s="160"/>
      <c r="C44" s="160"/>
      <c r="D44" s="160"/>
      <c r="E44" s="160"/>
      <c r="F44" s="160"/>
      <c r="G44" s="160"/>
      <c r="H44" s="160"/>
      <c r="I44" s="160"/>
      <c r="J44" s="160"/>
      <c r="K44" s="160"/>
    </row>
    <row r="45" spans="1:14" ht="25" customHeight="1" x14ac:dyDescent="0.15">
      <c r="A45" s="160" t="s">
        <v>105</v>
      </c>
      <c r="B45" s="160"/>
      <c r="C45" s="160"/>
      <c r="D45" s="160"/>
      <c r="E45" s="160"/>
      <c r="F45" s="160"/>
      <c r="G45" s="160"/>
      <c r="H45" s="160"/>
      <c r="I45" s="160"/>
      <c r="J45" s="160"/>
      <c r="K45" s="160"/>
    </row>
    <row r="46" spans="1:14" ht="11" customHeight="1" x14ac:dyDescent="0.15">
      <c r="A46" s="160"/>
      <c r="B46" s="160"/>
      <c r="C46" s="160"/>
      <c r="D46" s="160"/>
      <c r="E46" s="160"/>
      <c r="F46" s="160"/>
      <c r="G46" s="160"/>
      <c r="H46" s="160"/>
      <c r="I46" s="160"/>
      <c r="J46" s="160"/>
      <c r="K46" s="160"/>
    </row>
    <row r="48" spans="1:14" ht="13" customHeight="1" x14ac:dyDescent="0.15">
      <c r="H48" s="81"/>
    </row>
    <row r="49" spans="8:8" ht="13" customHeight="1" x14ac:dyDescent="0.15">
      <c r="H49" s="81"/>
    </row>
    <row r="50" spans="8:8" x14ac:dyDescent="0.15">
      <c r="H50" s="79"/>
    </row>
    <row r="51" spans="8:8" ht="13" customHeight="1" x14ac:dyDescent="0.15">
      <c r="H51" s="80"/>
    </row>
    <row r="52" spans="8:8" ht="13" customHeight="1" x14ac:dyDescent="0.15">
      <c r="H52" s="80"/>
    </row>
    <row r="53" spans="8:8" ht="13" customHeight="1" x14ac:dyDescent="0.15">
      <c r="H53" s="80"/>
    </row>
    <row r="67" spans="1:11" ht="13" customHeight="1" x14ac:dyDescent="0.15">
      <c r="A67" s="160" t="s">
        <v>111</v>
      </c>
      <c r="B67" s="160"/>
      <c r="C67" s="160"/>
      <c r="D67" s="160"/>
      <c r="E67" s="160"/>
      <c r="F67" s="160"/>
      <c r="G67" s="160"/>
      <c r="H67" s="160"/>
      <c r="I67" s="160"/>
      <c r="J67" s="160"/>
      <c r="K67" s="160"/>
    </row>
    <row r="68" spans="1:11" ht="22" customHeight="1" x14ac:dyDescent="0.15">
      <c r="A68" s="160"/>
      <c r="B68" s="160"/>
      <c r="C68" s="160"/>
      <c r="D68" s="160"/>
      <c r="E68" s="160"/>
      <c r="F68" s="160"/>
      <c r="G68" s="160"/>
      <c r="H68" s="160"/>
      <c r="I68" s="160"/>
      <c r="J68" s="160"/>
      <c r="K68" s="160"/>
    </row>
    <row r="87" spans="1:14" ht="16" x14ac:dyDescent="0.2">
      <c r="M87" s="1"/>
      <c r="N87" s="1"/>
    </row>
    <row r="88" spans="1:14" ht="16" x14ac:dyDescent="0.2">
      <c r="M88" s="1"/>
      <c r="N88" s="1"/>
    </row>
    <row r="89" spans="1:14" ht="16" x14ac:dyDescent="0.2">
      <c r="M89" s="1"/>
      <c r="N89" s="1"/>
    </row>
    <row r="90" spans="1:14" ht="16" x14ac:dyDescent="0.2">
      <c r="M90" s="1"/>
      <c r="N90" s="1"/>
    </row>
    <row r="91" spans="1:14" ht="13" customHeight="1" x14ac:dyDescent="0.2">
      <c r="A91" s="162" t="s">
        <v>93</v>
      </c>
      <c r="B91" s="162"/>
      <c r="C91" s="162"/>
      <c r="D91" s="162"/>
      <c r="E91" s="162"/>
      <c r="F91" s="162"/>
      <c r="G91" s="162"/>
      <c r="H91" s="162"/>
      <c r="I91" s="162"/>
      <c r="J91" s="162"/>
      <c r="K91" s="162"/>
      <c r="M91" s="1"/>
      <c r="N91" s="1"/>
    </row>
    <row r="92" spans="1:14" ht="13" customHeight="1" x14ac:dyDescent="0.2">
      <c r="A92" s="162"/>
      <c r="B92" s="162"/>
      <c r="C92" s="162"/>
      <c r="D92" s="162"/>
      <c r="E92" s="162"/>
      <c r="F92" s="162"/>
      <c r="G92" s="162"/>
      <c r="H92" s="162"/>
      <c r="I92" s="162"/>
      <c r="J92" s="162"/>
      <c r="K92" s="162"/>
      <c r="M92" s="1"/>
      <c r="N92" s="1"/>
    </row>
    <row r="93" spans="1:14" ht="13" customHeight="1" x14ac:dyDescent="0.2">
      <c r="A93" s="162"/>
      <c r="B93" s="162"/>
      <c r="C93" s="162"/>
      <c r="D93" s="162"/>
      <c r="E93" s="162"/>
      <c r="F93" s="162"/>
      <c r="G93" s="162"/>
      <c r="H93" s="162"/>
      <c r="I93" s="162"/>
      <c r="J93" s="162"/>
      <c r="K93" s="162"/>
      <c r="M93" s="1"/>
      <c r="N93" s="1"/>
    </row>
    <row r="95" spans="1:14" s="1" customFormat="1" ht="20" x14ac:dyDescent="0.2">
      <c r="A95" s="171" t="s">
        <v>36</v>
      </c>
      <c r="B95" s="171"/>
      <c r="C95" s="171"/>
      <c r="D95" s="171"/>
      <c r="E95" s="171"/>
      <c r="I95" s="102"/>
      <c r="J95" s="102"/>
      <c r="K95" s="102"/>
      <c r="M95"/>
      <c r="N95"/>
    </row>
    <row r="96" spans="1:14" s="1" customFormat="1" ht="11" customHeight="1" x14ac:dyDescent="0.2">
      <c r="A96" s="103"/>
      <c r="B96" s="103"/>
      <c r="C96" s="103"/>
      <c r="D96" s="103"/>
      <c r="E96" s="103"/>
      <c r="I96" s="102"/>
      <c r="J96" s="102"/>
      <c r="K96" s="102"/>
      <c r="M96"/>
      <c r="N96"/>
    </row>
    <row r="97" spans="1:14" s="1" customFormat="1" ht="18" x14ac:dyDescent="0.2">
      <c r="A97" s="104" t="s">
        <v>0</v>
      </c>
      <c r="B97" s="61"/>
      <c r="C97" s="61"/>
      <c r="D97" s="61"/>
      <c r="E97" s="137">
        <v>1</v>
      </c>
      <c r="J97" s="62"/>
      <c r="M97"/>
      <c r="N97"/>
    </row>
    <row r="98" spans="1:14" s="1" customFormat="1" ht="18" x14ac:dyDescent="0.2">
      <c r="A98" s="101" t="s">
        <v>1</v>
      </c>
      <c r="B98" s="62"/>
      <c r="C98" s="62"/>
      <c r="D98" s="62"/>
      <c r="E98" s="138">
        <v>1.02</v>
      </c>
      <c r="J98" s="62"/>
      <c r="M98"/>
      <c r="N98"/>
    </row>
    <row r="99" spans="1:14" s="1" customFormat="1" ht="18" x14ac:dyDescent="0.2">
      <c r="A99" s="104" t="s">
        <v>2</v>
      </c>
      <c r="B99" s="61"/>
      <c r="C99" s="61"/>
      <c r="D99" s="61"/>
      <c r="E99" s="138">
        <v>1.04</v>
      </c>
      <c r="J99" s="62"/>
      <c r="M99"/>
      <c r="N99"/>
    </row>
    <row r="100" spans="1:14" s="1" customFormat="1" ht="18" x14ac:dyDescent="0.2">
      <c r="A100" s="101" t="s">
        <v>3</v>
      </c>
      <c r="B100" s="62"/>
      <c r="C100" s="62"/>
      <c r="D100" s="62"/>
      <c r="E100" s="138">
        <v>1.06</v>
      </c>
      <c r="J100" s="62"/>
      <c r="M100"/>
      <c r="N100"/>
    </row>
    <row r="101" spans="1:14" s="1" customFormat="1" ht="18" x14ac:dyDescent="0.2">
      <c r="A101" s="104" t="s">
        <v>4</v>
      </c>
      <c r="B101" s="61"/>
      <c r="C101" s="61"/>
      <c r="D101" s="61"/>
      <c r="E101" s="138">
        <v>1.08</v>
      </c>
      <c r="J101" s="62"/>
      <c r="M101"/>
      <c r="N101"/>
    </row>
  </sheetData>
  <sheetProtection sheet="1" objects="1" scenarios="1" selectLockedCells="1"/>
  <mergeCells count="18">
    <mergeCell ref="C36:E38"/>
    <mergeCell ref="F36:H38"/>
    <mergeCell ref="C34:H35"/>
    <mergeCell ref="F39:G40"/>
    <mergeCell ref="A15:K16"/>
    <mergeCell ref="C19:H20"/>
    <mergeCell ref="C21:E22"/>
    <mergeCell ref="F21:H22"/>
    <mergeCell ref="C23:E25"/>
    <mergeCell ref="F23:H25"/>
    <mergeCell ref="D26:E27"/>
    <mergeCell ref="F26:G27"/>
    <mergeCell ref="C32:H33"/>
    <mergeCell ref="A95:E95"/>
    <mergeCell ref="A91:K93"/>
    <mergeCell ref="A67:K68"/>
    <mergeCell ref="A45:K46"/>
    <mergeCell ref="A42:K4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1F8FCC"/>
  </sheetPr>
  <dimension ref="A1:K68"/>
  <sheetViews>
    <sheetView showGridLines="0" topLeftCell="A55" zoomScale="125" zoomScaleNormal="125" zoomScalePageLayoutView="125" workbookViewId="0">
      <selection activeCell="I15" sqref="I15"/>
    </sheetView>
  </sheetViews>
  <sheetFormatPr baseColWidth="10" defaultColWidth="8.83203125" defaultRowHeight="13" x14ac:dyDescent="0.15"/>
  <cols>
    <col min="1" max="1" width="12.5" customWidth="1"/>
    <col min="8" max="8" width="19" customWidth="1"/>
    <col min="9" max="9" width="21.33203125" customWidth="1"/>
    <col min="10" max="10" width="37" customWidth="1"/>
  </cols>
  <sheetData>
    <row r="1" spans="1:10" ht="12.75" customHeight="1" x14ac:dyDescent="0.15">
      <c r="A1" s="30"/>
      <c r="B1" s="30"/>
      <c r="C1" s="30"/>
      <c r="D1" s="30"/>
      <c r="E1" s="30"/>
      <c r="F1" s="30"/>
      <c r="G1" s="30"/>
      <c r="H1" s="30"/>
      <c r="I1" s="30"/>
      <c r="J1" s="30"/>
    </row>
    <row r="2" spans="1:10" x14ac:dyDescent="0.15">
      <c r="A2" s="30"/>
      <c r="B2" s="30"/>
      <c r="C2" s="30"/>
      <c r="D2" s="30"/>
      <c r="E2" s="30"/>
      <c r="F2" s="30"/>
      <c r="G2" s="30"/>
      <c r="H2" s="30"/>
      <c r="I2" s="30"/>
      <c r="J2" s="30"/>
    </row>
    <row r="3" spans="1:10" x14ac:dyDescent="0.15">
      <c r="A3" s="30"/>
      <c r="B3" s="30"/>
      <c r="C3" s="30"/>
      <c r="D3" s="30"/>
      <c r="E3" s="30"/>
      <c r="F3" s="30"/>
      <c r="G3" s="30"/>
      <c r="H3" s="30"/>
      <c r="I3" s="30"/>
      <c r="J3" s="30"/>
    </row>
    <row r="4" spans="1:10" ht="18" hidden="1" x14ac:dyDescent="0.2">
      <c r="A4" s="30"/>
      <c r="B4" s="30"/>
      <c r="C4" s="30"/>
      <c r="D4" s="30"/>
      <c r="E4" s="31"/>
      <c r="F4" s="30"/>
      <c r="G4" s="30"/>
      <c r="H4" s="30"/>
      <c r="I4" s="30"/>
      <c r="J4" s="30"/>
    </row>
    <row r="5" spans="1:10" ht="18" hidden="1" x14ac:dyDescent="0.2">
      <c r="A5" s="30"/>
      <c r="B5" s="30"/>
      <c r="C5" s="30"/>
      <c r="D5" s="30"/>
      <c r="E5" s="31"/>
      <c r="F5" s="30"/>
      <c r="G5" s="30"/>
      <c r="H5" s="30"/>
      <c r="I5" s="30"/>
      <c r="J5" s="30"/>
    </row>
    <row r="6" spans="1:10" x14ac:dyDescent="0.15">
      <c r="A6" s="30"/>
      <c r="B6" s="30"/>
      <c r="C6" s="30"/>
      <c r="D6" s="30"/>
      <c r="E6" s="30"/>
      <c r="F6" s="30"/>
      <c r="G6" s="30"/>
      <c r="H6" s="30"/>
      <c r="I6" s="30"/>
      <c r="J6" s="30"/>
    </row>
    <row r="7" spans="1:10" x14ac:dyDescent="0.15">
      <c r="A7" s="30"/>
      <c r="B7" s="30"/>
      <c r="C7" s="30"/>
      <c r="D7" s="30"/>
      <c r="E7" s="32"/>
      <c r="F7" s="32"/>
      <c r="G7" s="32"/>
      <c r="H7" s="32"/>
      <c r="I7" s="32"/>
      <c r="J7" s="30"/>
    </row>
    <row r="8" spans="1:10" x14ac:dyDescent="0.15">
      <c r="A8" s="30"/>
      <c r="B8" s="30"/>
      <c r="C8" s="30"/>
      <c r="D8" s="30"/>
      <c r="E8" s="30"/>
      <c r="F8" s="30"/>
      <c r="G8" s="30"/>
      <c r="H8" s="33"/>
      <c r="I8" s="33"/>
      <c r="J8" s="30"/>
    </row>
    <row r="9" spans="1:10" ht="13" customHeight="1" x14ac:dyDescent="0.15">
      <c r="A9" s="168" t="s">
        <v>99</v>
      </c>
      <c r="B9" s="168"/>
      <c r="C9" s="168"/>
      <c r="D9" s="168"/>
      <c r="E9" s="168"/>
      <c r="F9" s="168"/>
      <c r="G9" s="168"/>
      <c r="H9" s="168"/>
      <c r="I9" s="168"/>
      <c r="J9" s="168"/>
    </row>
    <row r="10" spans="1:10" ht="13" customHeight="1" x14ac:dyDescent="0.15">
      <c r="A10" s="168"/>
      <c r="B10" s="168"/>
      <c r="C10" s="168"/>
      <c r="D10" s="168"/>
      <c r="E10" s="168"/>
      <c r="F10" s="168"/>
      <c r="G10" s="168"/>
      <c r="H10" s="168"/>
      <c r="I10" s="168"/>
      <c r="J10" s="168"/>
    </row>
    <row r="11" spans="1:10" ht="13" customHeight="1" x14ac:dyDescent="0.15">
      <c r="A11" s="113"/>
      <c r="B11" s="113"/>
      <c r="C11" s="113"/>
      <c r="D11" s="113"/>
      <c r="E11" s="113"/>
      <c r="F11" s="113"/>
      <c r="G11" s="113"/>
      <c r="H11" s="113"/>
      <c r="I11" s="113"/>
      <c r="J11" s="113"/>
    </row>
    <row r="12" spans="1:10" ht="13" customHeight="1" x14ac:dyDescent="0.15">
      <c r="A12" s="208" t="s">
        <v>101</v>
      </c>
      <c r="B12" s="209"/>
      <c r="C12" s="209"/>
      <c r="D12" s="209"/>
      <c r="E12" s="209"/>
      <c r="F12" s="209"/>
      <c r="G12" s="209"/>
      <c r="H12" s="209"/>
      <c r="I12" s="209"/>
      <c r="J12" s="209"/>
    </row>
    <row r="13" spans="1:10" ht="30" customHeight="1" x14ac:dyDescent="0.15">
      <c r="A13" s="209"/>
      <c r="B13" s="209"/>
      <c r="C13" s="209"/>
      <c r="D13" s="209"/>
      <c r="E13" s="209"/>
      <c r="F13" s="209"/>
      <c r="G13" s="209"/>
      <c r="H13" s="209"/>
      <c r="I13" s="209"/>
      <c r="J13" s="209"/>
    </row>
    <row r="14" spans="1:10" s="1" customFormat="1" ht="16" x14ac:dyDescent="0.2">
      <c r="A14" s="62"/>
      <c r="B14" s="62"/>
      <c r="C14" s="62"/>
      <c r="D14" s="62"/>
      <c r="E14" s="62"/>
      <c r="F14" s="62"/>
      <c r="G14" s="62"/>
      <c r="H14" s="62"/>
      <c r="I14" s="63"/>
      <c r="J14" s="62"/>
    </row>
    <row r="15" spans="1:10" s="1" customFormat="1" ht="16" x14ac:dyDescent="0.2">
      <c r="A15" s="129" t="s">
        <v>102</v>
      </c>
      <c r="B15" s="61"/>
      <c r="C15" s="61"/>
      <c r="D15" s="61"/>
      <c r="E15" s="61"/>
      <c r="F15" s="61"/>
      <c r="G15" s="61"/>
      <c r="H15" s="61"/>
      <c r="I15" s="139">
        <f>'Basic Costs'!H13</f>
        <v>0</v>
      </c>
      <c r="J15" s="61"/>
    </row>
    <row r="16" spans="1:10" s="1" customFormat="1" ht="16" x14ac:dyDescent="0.2">
      <c r="A16" s="131"/>
      <c r="B16" s="62"/>
      <c r="C16" s="62"/>
      <c r="D16" s="62"/>
      <c r="E16" s="62"/>
      <c r="F16" s="62"/>
      <c r="G16" s="62"/>
      <c r="H16" s="62"/>
      <c r="I16" s="63"/>
      <c r="J16" s="62"/>
    </row>
    <row r="17" spans="1:10" s="1" customFormat="1" ht="16" x14ac:dyDescent="0.2">
      <c r="A17" s="129" t="s">
        <v>104</v>
      </c>
      <c r="B17" s="61"/>
      <c r="C17" s="61"/>
      <c r="D17" s="61"/>
      <c r="E17" s="61"/>
      <c r="F17" s="61"/>
      <c r="G17" s="61"/>
      <c r="H17" s="61"/>
      <c r="I17" s="140">
        <f>'Basic Costs'!H29</f>
        <v>0.35</v>
      </c>
      <c r="J17" s="129"/>
    </row>
    <row r="18" spans="1:10" s="1" customFormat="1" ht="16" x14ac:dyDescent="0.2">
      <c r="A18" s="131"/>
      <c r="B18" s="62"/>
      <c r="C18" s="62"/>
      <c r="D18" s="62"/>
      <c r="E18" s="62"/>
      <c r="F18" s="62"/>
      <c r="G18" s="62"/>
      <c r="H18" s="62"/>
      <c r="I18" s="63"/>
      <c r="J18" s="62"/>
    </row>
    <row r="19" spans="1:10" s="1" customFormat="1" ht="16" x14ac:dyDescent="0.2">
      <c r="A19" s="129" t="s">
        <v>36</v>
      </c>
      <c r="B19" s="61"/>
      <c r="C19" s="61"/>
      <c r="D19" s="61"/>
      <c r="E19" s="61"/>
      <c r="F19" s="61"/>
      <c r="G19" s="61"/>
      <c r="H19" s="61"/>
      <c r="I19" s="64"/>
      <c r="J19" s="61"/>
    </row>
    <row r="20" spans="1:10" s="1" customFormat="1" ht="16" x14ac:dyDescent="0.2">
      <c r="A20" s="131" t="s">
        <v>0</v>
      </c>
      <c r="B20" s="62"/>
      <c r="C20" s="62"/>
      <c r="D20" s="62"/>
      <c r="E20" s="62"/>
      <c r="F20" s="62"/>
      <c r="G20" s="62"/>
      <c r="H20" s="62"/>
      <c r="I20" s="141">
        <f>'Potential Savings'!E97</f>
        <v>1</v>
      </c>
      <c r="J20" s="62"/>
    </row>
    <row r="21" spans="1:10" s="1" customFormat="1" ht="16" x14ac:dyDescent="0.2">
      <c r="A21" s="131" t="s">
        <v>1</v>
      </c>
      <c r="B21" s="62"/>
      <c r="C21" s="62"/>
      <c r="D21" s="62"/>
      <c r="E21" s="62"/>
      <c r="F21" s="62"/>
      <c r="G21" s="62"/>
      <c r="H21" s="62"/>
      <c r="I21" s="142">
        <f>'Potential Savings'!E98</f>
        <v>1.02</v>
      </c>
      <c r="J21" s="62"/>
    </row>
    <row r="22" spans="1:10" s="1" customFormat="1" ht="16" x14ac:dyDescent="0.2">
      <c r="A22" s="131" t="s">
        <v>2</v>
      </c>
      <c r="B22" s="62"/>
      <c r="C22" s="62"/>
      <c r="D22" s="62"/>
      <c r="E22" s="62"/>
      <c r="F22" s="62"/>
      <c r="G22" s="62"/>
      <c r="H22" s="62"/>
      <c r="I22" s="142">
        <f>'Potential Savings'!E99</f>
        <v>1.04</v>
      </c>
      <c r="J22" s="62"/>
    </row>
    <row r="23" spans="1:10" s="1" customFormat="1" ht="16" x14ac:dyDescent="0.2">
      <c r="A23" s="131" t="s">
        <v>3</v>
      </c>
      <c r="B23" s="62"/>
      <c r="C23" s="62"/>
      <c r="D23" s="62"/>
      <c r="E23" s="62"/>
      <c r="F23" s="62"/>
      <c r="G23" s="62"/>
      <c r="H23" s="62"/>
      <c r="I23" s="142">
        <v>1.06</v>
      </c>
      <c r="J23" s="62"/>
    </row>
    <row r="24" spans="1:10" s="1" customFormat="1" ht="16" x14ac:dyDescent="0.2">
      <c r="A24" s="131" t="s">
        <v>4</v>
      </c>
      <c r="B24" s="62"/>
      <c r="C24" s="62"/>
      <c r="D24" s="62"/>
      <c r="E24" s="62"/>
      <c r="F24" s="62"/>
      <c r="G24" s="62"/>
      <c r="H24" s="62"/>
      <c r="I24" s="142">
        <f>'Potential Savings'!E101</f>
        <v>1.08</v>
      </c>
      <c r="J24" s="62"/>
    </row>
    <row r="25" spans="1:10" s="1" customFormat="1" ht="16" x14ac:dyDescent="0.2">
      <c r="A25" s="131"/>
      <c r="B25" s="62"/>
      <c r="C25" s="62"/>
      <c r="D25" s="62"/>
      <c r="E25" s="62"/>
      <c r="F25" s="62"/>
      <c r="G25" s="62"/>
      <c r="H25" s="62"/>
      <c r="I25" s="65"/>
      <c r="J25" s="62"/>
    </row>
    <row r="26" spans="1:10" s="1" customFormat="1" ht="16" x14ac:dyDescent="0.2">
      <c r="A26" s="129" t="s">
        <v>30</v>
      </c>
      <c r="B26" s="61"/>
      <c r="C26" s="61"/>
      <c r="D26" s="61"/>
      <c r="E26" s="61"/>
      <c r="F26" s="61"/>
      <c r="G26" s="61"/>
      <c r="H26" s="61"/>
      <c r="I26" s="140">
        <f>'Basic Costs'!H17</f>
        <v>0</v>
      </c>
      <c r="J26" s="61"/>
    </row>
    <row r="27" spans="1:10" s="1" customFormat="1" ht="16" x14ac:dyDescent="0.2">
      <c r="A27" s="131"/>
      <c r="B27" s="62"/>
      <c r="C27" s="62"/>
      <c r="D27" s="62"/>
      <c r="E27" s="62"/>
      <c r="F27" s="62"/>
      <c r="G27" s="62"/>
      <c r="H27" s="62"/>
      <c r="I27" s="66"/>
      <c r="J27" s="67"/>
    </row>
    <row r="28" spans="1:10" s="1" customFormat="1" ht="16" x14ac:dyDescent="0.2">
      <c r="A28" s="129" t="s">
        <v>31</v>
      </c>
      <c r="B28" s="61"/>
      <c r="C28" s="61"/>
      <c r="D28" s="61"/>
      <c r="E28" s="61"/>
      <c r="F28" s="61"/>
      <c r="G28" s="61"/>
      <c r="H28" s="61"/>
      <c r="I28" s="140">
        <v>0</v>
      </c>
      <c r="J28" s="61"/>
    </row>
    <row r="29" spans="1:10" s="1" customFormat="1" ht="16" x14ac:dyDescent="0.2">
      <c r="A29" s="131"/>
      <c r="B29" s="62"/>
      <c r="C29" s="62"/>
      <c r="D29" s="62"/>
      <c r="E29" s="62"/>
      <c r="F29" s="62"/>
      <c r="G29" s="62"/>
      <c r="H29" s="62"/>
      <c r="I29" s="63"/>
      <c r="J29" s="67"/>
    </row>
    <row r="30" spans="1:10" s="1" customFormat="1" ht="16" x14ac:dyDescent="0.2">
      <c r="A30" s="129" t="s">
        <v>5</v>
      </c>
      <c r="B30" s="61"/>
      <c r="C30" s="61"/>
      <c r="D30" s="61"/>
      <c r="E30" s="61"/>
      <c r="F30" s="61"/>
      <c r="G30" s="61"/>
      <c r="H30" s="61"/>
      <c r="I30" s="140">
        <v>0</v>
      </c>
      <c r="J30" s="61"/>
    </row>
    <row r="31" spans="1:10" s="1" customFormat="1" ht="16" x14ac:dyDescent="0.2">
      <c r="A31" s="131"/>
      <c r="B31" s="62"/>
      <c r="C31" s="62"/>
      <c r="D31" s="62"/>
      <c r="E31" s="62"/>
      <c r="F31" s="62"/>
      <c r="G31" s="62"/>
      <c r="H31" s="62"/>
      <c r="I31" s="63"/>
      <c r="J31" s="62"/>
    </row>
    <row r="32" spans="1:10" s="1" customFormat="1" ht="16" x14ac:dyDescent="0.2">
      <c r="A32" s="129" t="s">
        <v>6</v>
      </c>
      <c r="B32" s="61"/>
      <c r="C32" s="61"/>
      <c r="D32" s="61"/>
      <c r="E32" s="61"/>
      <c r="F32" s="61"/>
      <c r="G32" s="61"/>
      <c r="H32" s="61"/>
      <c r="I32" s="140">
        <v>0</v>
      </c>
      <c r="J32" s="61"/>
    </row>
    <row r="33" spans="1:10" s="1" customFormat="1" ht="16" x14ac:dyDescent="0.2">
      <c r="A33" s="131"/>
      <c r="B33" s="62"/>
      <c r="C33" s="62"/>
      <c r="D33" s="62"/>
      <c r="E33" s="62"/>
      <c r="F33" s="62"/>
      <c r="G33" s="62"/>
      <c r="H33" s="62"/>
      <c r="I33" s="63"/>
      <c r="J33" s="62"/>
    </row>
    <row r="34" spans="1:10" s="1" customFormat="1" ht="16" x14ac:dyDescent="0.2">
      <c r="A34" s="129" t="s">
        <v>28</v>
      </c>
      <c r="B34" s="61"/>
      <c r="C34" s="61"/>
      <c r="D34" s="61"/>
      <c r="E34" s="61"/>
      <c r="F34" s="61"/>
      <c r="G34" s="61"/>
      <c r="H34" s="61"/>
      <c r="I34" s="143">
        <v>240</v>
      </c>
      <c r="J34" s="61"/>
    </row>
    <row r="35" spans="1:10" s="1" customFormat="1" ht="16" x14ac:dyDescent="0.2">
      <c r="A35" s="131"/>
      <c r="B35" s="62"/>
      <c r="C35" s="62"/>
      <c r="D35" s="62"/>
      <c r="E35" s="62"/>
      <c r="F35" s="62"/>
      <c r="G35" s="62"/>
      <c r="H35" s="62"/>
      <c r="I35" s="63"/>
      <c r="J35" s="67"/>
    </row>
    <row r="36" spans="1:10" s="1" customFormat="1" ht="16" x14ac:dyDescent="0.2">
      <c r="A36" s="129" t="s">
        <v>29</v>
      </c>
      <c r="B36" s="61"/>
      <c r="C36" s="61"/>
      <c r="D36" s="61"/>
      <c r="E36" s="61"/>
      <c r="F36" s="61"/>
      <c r="G36" s="61"/>
      <c r="H36" s="61"/>
      <c r="I36" s="143">
        <f>'Basic Costs'!H19</f>
        <v>240</v>
      </c>
      <c r="J36" s="129" t="s">
        <v>55</v>
      </c>
    </row>
    <row r="37" spans="1:10" s="1" customFormat="1" ht="16" x14ac:dyDescent="0.2">
      <c r="A37" s="131"/>
      <c r="B37" s="62"/>
      <c r="C37" s="62"/>
      <c r="D37" s="62"/>
      <c r="E37" s="62"/>
      <c r="F37" s="62"/>
      <c r="G37" s="62"/>
      <c r="H37" s="62"/>
      <c r="I37" s="63"/>
      <c r="J37" s="130" t="s">
        <v>56</v>
      </c>
    </row>
    <row r="38" spans="1:10" s="1" customFormat="1" ht="16" x14ac:dyDescent="0.2">
      <c r="A38" s="129" t="s">
        <v>7</v>
      </c>
      <c r="B38" s="61"/>
      <c r="C38" s="61"/>
      <c r="D38" s="61"/>
      <c r="E38" s="61"/>
      <c r="F38" s="61"/>
      <c r="G38" s="61"/>
      <c r="H38" s="61"/>
      <c r="I38" s="140">
        <v>0</v>
      </c>
      <c r="J38" s="61"/>
    </row>
    <row r="39" spans="1:10" s="1" customFormat="1" ht="16" x14ac:dyDescent="0.2">
      <c r="A39" s="131"/>
      <c r="B39" s="62"/>
      <c r="C39" s="62"/>
      <c r="D39" s="62"/>
      <c r="E39" s="62"/>
      <c r="F39" s="62"/>
      <c r="G39" s="62"/>
      <c r="H39" s="62"/>
      <c r="I39" s="63"/>
      <c r="J39" s="62"/>
    </row>
    <row r="40" spans="1:10" s="1" customFormat="1" ht="16" x14ac:dyDescent="0.2">
      <c r="A40" s="129" t="s">
        <v>8</v>
      </c>
      <c r="B40" s="61"/>
      <c r="C40" s="61"/>
      <c r="D40" s="61"/>
      <c r="E40" s="61"/>
      <c r="F40" s="61"/>
      <c r="G40" s="61"/>
      <c r="H40" s="61"/>
      <c r="I40" s="140">
        <v>0</v>
      </c>
      <c r="J40" s="61"/>
    </row>
    <row r="41" spans="1:10" s="1" customFormat="1" ht="16" x14ac:dyDescent="0.2">
      <c r="A41" s="131"/>
      <c r="B41" s="62"/>
      <c r="C41" s="62"/>
      <c r="D41" s="62"/>
      <c r="E41" s="62"/>
      <c r="F41" s="62"/>
      <c r="G41" s="62"/>
      <c r="H41" s="62"/>
      <c r="I41" s="66"/>
      <c r="J41" s="62"/>
    </row>
    <row r="42" spans="1:10" s="1" customFormat="1" ht="16" x14ac:dyDescent="0.2">
      <c r="A42" s="129" t="s">
        <v>34</v>
      </c>
      <c r="B42" s="61"/>
      <c r="C42" s="61"/>
      <c r="D42" s="61"/>
      <c r="E42" s="61"/>
      <c r="F42" s="61"/>
      <c r="G42" s="61"/>
      <c r="H42" s="61"/>
      <c r="I42" s="144">
        <v>0</v>
      </c>
      <c r="J42" s="61"/>
    </row>
    <row r="43" spans="1:10" s="1" customFormat="1" ht="16" x14ac:dyDescent="0.2">
      <c r="A43" s="131"/>
      <c r="B43" s="62"/>
      <c r="C43" s="62"/>
      <c r="D43" s="62"/>
      <c r="E43" s="62"/>
      <c r="F43" s="62"/>
      <c r="G43" s="62"/>
      <c r="H43" s="62"/>
      <c r="I43" s="68"/>
      <c r="J43" s="62"/>
    </row>
    <row r="44" spans="1:10" s="1" customFormat="1" ht="16" x14ac:dyDescent="0.2">
      <c r="A44" s="129" t="s">
        <v>35</v>
      </c>
      <c r="B44" s="61"/>
      <c r="C44" s="61"/>
      <c r="D44" s="61"/>
      <c r="E44" s="61"/>
      <c r="F44" s="61"/>
      <c r="G44" s="61"/>
      <c r="H44" s="61"/>
      <c r="I44" s="145">
        <v>0</v>
      </c>
      <c r="J44" s="61"/>
    </row>
    <row r="45" spans="1:10" s="1" customFormat="1" ht="16" x14ac:dyDescent="0.2">
      <c r="A45" s="131"/>
      <c r="B45" s="62"/>
      <c r="C45" s="62"/>
      <c r="D45" s="62"/>
      <c r="E45" s="62"/>
      <c r="F45" s="62"/>
      <c r="G45" s="62"/>
      <c r="H45" s="62"/>
      <c r="I45" s="69"/>
      <c r="J45" s="62"/>
    </row>
    <row r="46" spans="1:10" s="1" customFormat="1" ht="16" x14ac:dyDescent="0.2">
      <c r="A46" s="129" t="s">
        <v>32</v>
      </c>
      <c r="B46" s="61"/>
      <c r="C46" s="61"/>
      <c r="D46" s="61"/>
      <c r="E46" s="61"/>
      <c r="F46" s="61"/>
      <c r="G46" s="61"/>
      <c r="H46" s="61"/>
      <c r="I46" s="140">
        <v>0</v>
      </c>
      <c r="J46" s="61"/>
    </row>
    <row r="47" spans="1:10" s="1" customFormat="1" ht="16" x14ac:dyDescent="0.2">
      <c r="A47" s="131"/>
      <c r="B47" s="62"/>
      <c r="C47" s="62"/>
      <c r="D47" s="62"/>
      <c r="E47" s="62"/>
      <c r="F47" s="62"/>
      <c r="G47" s="62"/>
      <c r="H47" s="62"/>
      <c r="I47" s="66"/>
      <c r="J47" s="62"/>
    </row>
    <row r="48" spans="1:10" s="1" customFormat="1" ht="16" x14ac:dyDescent="0.2">
      <c r="A48" s="129" t="s">
        <v>46</v>
      </c>
      <c r="B48" s="61"/>
      <c r="C48" s="61"/>
      <c r="D48" s="61"/>
      <c r="E48" s="61"/>
      <c r="F48" s="61"/>
      <c r="G48" s="61"/>
      <c r="H48" s="61"/>
      <c r="I48" s="139">
        <v>0</v>
      </c>
      <c r="J48" s="61"/>
    </row>
    <row r="49" spans="1:11" s="1" customFormat="1" ht="16" x14ac:dyDescent="0.2">
      <c r="A49" s="131"/>
      <c r="B49" s="62"/>
      <c r="C49" s="62"/>
      <c r="D49" s="62"/>
      <c r="E49" s="62"/>
      <c r="F49" s="62"/>
      <c r="G49" s="62"/>
      <c r="H49" s="62"/>
      <c r="I49" s="66"/>
      <c r="J49" s="62"/>
    </row>
    <row r="50" spans="1:11" s="1" customFormat="1" ht="16" x14ac:dyDescent="0.2">
      <c r="A50" s="129" t="s">
        <v>47</v>
      </c>
      <c r="B50" s="61"/>
      <c r="C50" s="61"/>
      <c r="D50" s="61"/>
      <c r="E50" s="61"/>
      <c r="F50" s="61"/>
      <c r="G50" s="61"/>
      <c r="H50" s="61"/>
      <c r="I50" s="146">
        <v>0</v>
      </c>
      <c r="J50" s="61"/>
    </row>
    <row r="51" spans="1:11" s="1" customFormat="1" ht="16" x14ac:dyDescent="0.2">
      <c r="A51" s="131"/>
      <c r="B51" s="62"/>
      <c r="C51" s="62"/>
      <c r="D51" s="62"/>
      <c r="E51" s="62"/>
      <c r="F51" s="62"/>
      <c r="G51" s="62"/>
      <c r="H51" s="62"/>
      <c r="I51" s="70"/>
      <c r="J51" s="62"/>
    </row>
    <row r="52" spans="1:11" s="1" customFormat="1" ht="16" x14ac:dyDescent="0.2">
      <c r="A52" s="129" t="s">
        <v>48</v>
      </c>
      <c r="B52" s="61"/>
      <c r="C52" s="61"/>
      <c r="D52" s="61"/>
      <c r="E52" s="61"/>
      <c r="F52" s="61"/>
      <c r="G52" s="61"/>
      <c r="H52" s="61"/>
      <c r="I52" s="140">
        <v>0</v>
      </c>
      <c r="J52" s="61"/>
    </row>
    <row r="53" spans="1:11" s="1" customFormat="1" ht="16" x14ac:dyDescent="0.2">
      <c r="A53" s="131"/>
      <c r="B53" s="62"/>
      <c r="C53" s="62"/>
      <c r="D53" s="62"/>
      <c r="E53" s="62"/>
      <c r="F53" s="62"/>
      <c r="G53" s="62"/>
      <c r="H53" s="62"/>
      <c r="I53" s="66"/>
      <c r="J53" s="62"/>
    </row>
    <row r="54" spans="1:11" s="1" customFormat="1" ht="16" x14ac:dyDescent="0.2">
      <c r="A54" s="129" t="s">
        <v>52</v>
      </c>
      <c r="B54" s="61"/>
      <c r="C54" s="61"/>
      <c r="D54" s="61"/>
      <c r="E54" s="61"/>
      <c r="F54" s="61"/>
      <c r="G54" s="61"/>
      <c r="H54" s="61"/>
      <c r="I54" s="139">
        <v>0</v>
      </c>
      <c r="J54" s="61"/>
    </row>
    <row r="55" spans="1:11" s="1" customFormat="1" ht="16" x14ac:dyDescent="0.2">
      <c r="A55" s="131"/>
      <c r="B55" s="62"/>
      <c r="C55" s="62"/>
      <c r="D55" s="62"/>
      <c r="E55" s="62"/>
      <c r="F55" s="62"/>
      <c r="G55" s="62"/>
      <c r="H55" s="62"/>
      <c r="I55" s="71"/>
      <c r="J55" s="62"/>
    </row>
    <row r="56" spans="1:11" s="1" customFormat="1" ht="16" x14ac:dyDescent="0.2">
      <c r="A56" s="129" t="s">
        <v>54</v>
      </c>
      <c r="B56" s="61"/>
      <c r="C56" s="61"/>
      <c r="D56" s="61"/>
      <c r="E56" s="61"/>
      <c r="F56" s="61"/>
      <c r="G56" s="61"/>
      <c r="H56" s="61"/>
      <c r="I56" s="140">
        <v>0</v>
      </c>
      <c r="J56" s="61"/>
    </row>
    <row r="57" spans="1:11" s="1" customFormat="1" ht="16" x14ac:dyDescent="0.2">
      <c r="A57" s="131"/>
      <c r="B57" s="62"/>
      <c r="C57" s="62"/>
      <c r="D57" s="62"/>
      <c r="E57" s="62"/>
      <c r="F57" s="62"/>
      <c r="G57" s="62"/>
      <c r="H57" s="62"/>
      <c r="I57" s="66"/>
      <c r="J57" s="62"/>
    </row>
    <row r="58" spans="1:11" s="1" customFormat="1" ht="16" x14ac:dyDescent="0.2">
      <c r="A58" s="129" t="s">
        <v>57</v>
      </c>
      <c r="B58" s="61"/>
      <c r="C58" s="61"/>
      <c r="D58" s="61"/>
      <c r="E58" s="61"/>
      <c r="F58" s="61"/>
      <c r="G58" s="61"/>
      <c r="H58" s="61"/>
      <c r="I58" s="139">
        <v>0</v>
      </c>
      <c r="J58" s="61"/>
    </row>
    <row r="59" spans="1:11" x14ac:dyDescent="0.15">
      <c r="A59" s="39"/>
      <c r="B59" s="39"/>
      <c r="C59" s="39"/>
      <c r="D59" s="39"/>
      <c r="E59" s="39"/>
      <c r="F59" s="39"/>
      <c r="G59" s="39"/>
      <c r="H59" s="39"/>
      <c r="I59" s="40"/>
      <c r="J59" s="39"/>
    </row>
    <row r="60" spans="1:11" s="74" customFormat="1" ht="14" x14ac:dyDescent="0.15">
      <c r="A60" s="72" t="s">
        <v>58</v>
      </c>
      <c r="B60" s="72"/>
      <c r="C60" s="72"/>
      <c r="D60" s="72"/>
      <c r="E60" s="72"/>
      <c r="F60" s="72"/>
      <c r="G60" s="72"/>
      <c r="H60" s="72"/>
      <c r="I60" s="72"/>
      <c r="J60" s="72"/>
      <c r="K60" s="73"/>
    </row>
    <row r="61" spans="1:11" x14ac:dyDescent="0.15">
      <c r="A61" s="17"/>
      <c r="B61" s="17"/>
      <c r="C61" s="17"/>
      <c r="D61" s="17"/>
      <c r="E61" s="17"/>
      <c r="F61" s="17"/>
      <c r="G61" s="17"/>
      <c r="H61" s="17"/>
      <c r="I61" s="17"/>
      <c r="J61" s="36"/>
    </row>
    <row r="62" spans="1:11" s="77" customFormat="1" x14ac:dyDescent="0.15">
      <c r="A62" s="75"/>
      <c r="B62" s="75"/>
      <c r="C62" s="75"/>
      <c r="D62" s="75"/>
      <c r="E62" s="75"/>
      <c r="F62" s="75"/>
      <c r="G62" s="75"/>
      <c r="H62" s="75"/>
      <c r="I62" s="76"/>
      <c r="J62" s="37"/>
    </row>
    <row r="63" spans="1:11" x14ac:dyDescent="0.15">
      <c r="A63" s="4"/>
      <c r="B63" s="4"/>
      <c r="C63" s="4"/>
      <c r="D63" s="4"/>
      <c r="E63" s="4"/>
      <c r="F63" s="4"/>
      <c r="G63" s="4"/>
      <c r="H63" s="4"/>
      <c r="I63" s="4"/>
      <c r="J63" s="4"/>
    </row>
    <row r="64" spans="1:11" x14ac:dyDescent="0.15">
      <c r="A64" s="4"/>
      <c r="B64" s="4"/>
      <c r="C64" s="4"/>
      <c r="D64" s="4"/>
      <c r="E64" s="4"/>
      <c r="F64" s="4"/>
      <c r="G64" s="4"/>
      <c r="H64" s="4"/>
      <c r="I64" s="4"/>
      <c r="J64" s="4"/>
    </row>
    <row r="65" spans="1:10" x14ac:dyDescent="0.15">
      <c r="A65" s="4"/>
      <c r="B65" s="4"/>
      <c r="C65" s="4"/>
      <c r="D65" s="4"/>
      <c r="E65" s="4"/>
      <c r="F65" s="4"/>
      <c r="G65" s="4"/>
      <c r="H65" s="4"/>
      <c r="I65" s="4"/>
      <c r="J65" s="4"/>
    </row>
    <row r="66" spans="1:10" x14ac:dyDescent="0.15">
      <c r="A66" s="4"/>
      <c r="B66" s="4"/>
      <c r="C66" s="4"/>
      <c r="D66" s="4"/>
      <c r="E66" s="4"/>
      <c r="F66" s="4"/>
      <c r="G66" s="4"/>
      <c r="H66" s="4"/>
      <c r="I66" s="4"/>
      <c r="J66" s="4"/>
    </row>
    <row r="67" spans="1:10" x14ac:dyDescent="0.15">
      <c r="A67" s="4"/>
      <c r="B67" s="4"/>
      <c r="C67" s="4"/>
      <c r="D67" s="4"/>
      <c r="E67" s="4"/>
      <c r="F67" s="4"/>
      <c r="G67" s="4"/>
      <c r="H67" s="4"/>
      <c r="I67" s="4"/>
      <c r="J67" s="4"/>
    </row>
    <row r="68" spans="1:10" x14ac:dyDescent="0.15">
      <c r="A68" s="4"/>
      <c r="B68" s="4"/>
      <c r="C68" s="4"/>
      <c r="D68" s="4"/>
      <c r="E68" s="4"/>
      <c r="F68" s="4"/>
      <c r="G68" s="4"/>
      <c r="H68" s="4"/>
      <c r="I68" s="4"/>
      <c r="J68" s="4"/>
    </row>
  </sheetData>
  <sheetProtection sheet="1" objects="1" scenarios="1" selectLockedCells="1"/>
  <mergeCells count="2">
    <mergeCell ref="A9:J10"/>
    <mergeCell ref="A12:J13"/>
  </mergeCells>
  <phoneticPr fontId="0" type="noConversion"/>
  <pageMargins left="0.5" right="0.5" top="1" bottom="1" header="0.5" footer="0.5"/>
  <pageSetup scale="75" orientation="portrait" horizontalDpi="4294967293"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R109"/>
  <sheetViews>
    <sheetView showGridLines="0" workbookViewId="0">
      <selection activeCell="B11" sqref="B11"/>
    </sheetView>
  </sheetViews>
  <sheetFormatPr baseColWidth="10" defaultColWidth="8.83203125" defaultRowHeight="13" x14ac:dyDescent="0.15"/>
  <cols>
    <col min="1" max="1" width="93.33203125" customWidth="1"/>
    <col min="2" max="2" width="15.33203125" customWidth="1"/>
    <col min="3" max="3" width="14" customWidth="1"/>
    <col min="5" max="5" width="14" customWidth="1"/>
    <col min="6" max="6" width="9.83203125" customWidth="1"/>
    <col min="7" max="7" width="16" customWidth="1"/>
    <col min="9" max="9" width="13.83203125" customWidth="1"/>
    <col min="11" max="11" width="13.5" customWidth="1"/>
    <col min="13" max="13" width="12.83203125" customWidth="1"/>
    <col min="16" max="16" width="10.6640625" customWidth="1"/>
  </cols>
  <sheetData>
    <row r="1" spans="1:18" ht="112.5" customHeight="1" x14ac:dyDescent="0.2">
      <c r="A1" s="38"/>
      <c r="B1" s="38"/>
      <c r="C1" s="38"/>
      <c r="D1" s="38"/>
      <c r="E1" s="38"/>
      <c r="F1" s="38"/>
      <c r="G1" s="38"/>
      <c r="H1" s="38"/>
      <c r="I1" s="38"/>
      <c r="J1" s="38"/>
      <c r="K1" s="38"/>
      <c r="L1" s="38"/>
      <c r="M1" s="38"/>
      <c r="N1" s="38"/>
      <c r="O1" s="38"/>
      <c r="P1" s="38"/>
      <c r="Q1" s="6"/>
      <c r="R1" s="6"/>
    </row>
    <row r="2" spans="1:18" ht="19.5" customHeight="1" x14ac:dyDescent="0.15">
      <c r="A2" s="26"/>
      <c r="B2" s="26"/>
      <c r="C2" s="26"/>
      <c r="D2" s="26"/>
      <c r="E2" s="26"/>
      <c r="F2" s="26"/>
      <c r="G2" s="26"/>
      <c r="H2" s="26"/>
      <c r="I2" s="26"/>
      <c r="J2" s="26"/>
      <c r="K2" s="26"/>
      <c r="L2" s="26"/>
      <c r="M2" s="26"/>
      <c r="N2" s="6"/>
      <c r="O2" s="6"/>
      <c r="P2" s="6"/>
      <c r="Q2" s="6"/>
      <c r="R2" s="6"/>
    </row>
    <row r="3" spans="1:18" ht="18" x14ac:dyDescent="0.2">
      <c r="A3" s="26"/>
      <c r="B3" s="26"/>
      <c r="C3" s="26"/>
      <c r="D3" s="26"/>
      <c r="E3" s="26"/>
      <c r="F3" s="27"/>
      <c r="G3" s="26"/>
      <c r="H3" s="26"/>
      <c r="I3" s="26"/>
      <c r="J3" s="26"/>
      <c r="K3" s="26"/>
      <c r="L3" s="28"/>
      <c r="M3" s="29"/>
      <c r="N3" s="6"/>
      <c r="O3" s="6"/>
      <c r="P3" s="6"/>
      <c r="Q3" s="6"/>
      <c r="R3" s="6"/>
    </row>
    <row r="4" spans="1:18" ht="18" x14ac:dyDescent="0.2">
      <c r="A4" s="26"/>
      <c r="B4" s="26"/>
      <c r="C4" s="26"/>
      <c r="D4" s="27"/>
      <c r="E4" s="26"/>
      <c r="F4" s="26"/>
      <c r="G4" s="26"/>
      <c r="H4" s="26"/>
      <c r="I4" s="26"/>
      <c r="J4" s="26"/>
      <c r="K4" s="26"/>
      <c r="L4" s="34"/>
      <c r="M4" s="35"/>
      <c r="N4" s="6"/>
      <c r="O4" s="6"/>
      <c r="P4" s="6"/>
      <c r="Q4" s="6"/>
      <c r="R4" s="6"/>
    </row>
    <row r="5" spans="1:18" ht="18" x14ac:dyDescent="0.2">
      <c r="A5" s="26"/>
      <c r="B5" s="26"/>
      <c r="C5" s="26"/>
      <c r="D5" s="26"/>
      <c r="E5" s="26"/>
      <c r="F5" s="27"/>
      <c r="G5" s="26"/>
      <c r="H5" s="26"/>
      <c r="I5" s="26"/>
      <c r="J5" s="26"/>
      <c r="K5" s="26"/>
      <c r="L5" s="26"/>
      <c r="M5" s="26"/>
      <c r="N5" s="6"/>
      <c r="O5" s="6"/>
      <c r="P5" s="6"/>
      <c r="Q5" s="6"/>
      <c r="R5" s="6"/>
    </row>
    <row r="6" spans="1:18" x14ac:dyDescent="0.15">
      <c r="A6" s="26"/>
      <c r="B6" s="26"/>
      <c r="C6" s="26"/>
      <c r="D6" s="26"/>
      <c r="E6" s="26"/>
      <c r="F6" s="26"/>
      <c r="G6" s="26"/>
      <c r="H6" s="26"/>
      <c r="I6" s="26"/>
      <c r="J6" s="26"/>
      <c r="K6" s="26"/>
      <c r="L6" s="26"/>
      <c r="M6" s="26"/>
      <c r="N6" s="6"/>
      <c r="O6" s="6"/>
      <c r="P6" s="6"/>
      <c r="Q6" s="6"/>
      <c r="R6" s="6"/>
    </row>
    <row r="7" spans="1:18" x14ac:dyDescent="0.15">
      <c r="A7" s="4"/>
      <c r="B7" s="4"/>
      <c r="C7" s="4"/>
      <c r="D7" s="4"/>
      <c r="E7" s="4"/>
      <c r="F7" s="4"/>
      <c r="G7" s="4"/>
      <c r="H7" s="4"/>
      <c r="I7" s="4"/>
      <c r="J7" s="4"/>
      <c r="K7" s="4"/>
      <c r="L7" s="4"/>
      <c r="M7" s="4"/>
      <c r="N7" s="6"/>
      <c r="O7" s="6"/>
      <c r="P7" s="6"/>
      <c r="Q7" s="6"/>
      <c r="R7" s="6"/>
    </row>
    <row r="8" spans="1:18" s="47" customFormat="1" ht="18" x14ac:dyDescent="0.2">
      <c r="A8" s="57"/>
      <c r="B8" s="125" t="s">
        <v>9</v>
      </c>
      <c r="C8" s="125" t="s">
        <v>10</v>
      </c>
      <c r="D8" s="41"/>
      <c r="E8" s="58"/>
      <c r="F8" s="58"/>
      <c r="G8" s="58"/>
      <c r="H8" s="58"/>
      <c r="I8" s="49"/>
      <c r="J8" s="49"/>
      <c r="K8" s="49"/>
      <c r="L8" s="49"/>
      <c r="M8" s="49"/>
      <c r="N8" s="46"/>
      <c r="O8" s="46"/>
      <c r="P8" s="46"/>
      <c r="Q8" s="46"/>
      <c r="R8" s="46"/>
    </row>
    <row r="9" spans="1:18" s="47" customFormat="1" ht="18" x14ac:dyDescent="0.2">
      <c r="A9" s="59"/>
      <c r="B9" s="60" t="s">
        <v>11</v>
      </c>
      <c r="C9" s="60" t="s">
        <v>12</v>
      </c>
      <c r="D9" s="60"/>
      <c r="E9" s="60" t="s">
        <v>71</v>
      </c>
      <c r="F9" s="60"/>
      <c r="G9" s="60" t="s">
        <v>72</v>
      </c>
      <c r="H9" s="60"/>
      <c r="I9" s="60" t="s">
        <v>73</v>
      </c>
      <c r="J9" s="60"/>
      <c r="K9" s="60" t="s">
        <v>74</v>
      </c>
      <c r="L9" s="60"/>
      <c r="M9" s="60" t="s">
        <v>75</v>
      </c>
      <c r="N9" s="46"/>
      <c r="O9" s="46"/>
      <c r="P9" s="46"/>
      <c r="Q9" s="46"/>
    </row>
    <row r="10" spans="1:18" ht="18" x14ac:dyDescent="0.2">
      <c r="A10" s="114" t="s">
        <v>13</v>
      </c>
      <c r="B10" s="115"/>
      <c r="C10" s="115"/>
      <c r="D10" s="115"/>
      <c r="E10" s="115"/>
      <c r="F10" s="115"/>
      <c r="G10" s="115"/>
      <c r="H10" s="115"/>
      <c r="I10" s="115"/>
      <c r="J10" s="115"/>
      <c r="K10" s="115"/>
      <c r="L10" s="115"/>
      <c r="M10" s="115"/>
      <c r="N10" s="6"/>
      <c r="O10" s="78"/>
      <c r="P10" s="6"/>
      <c r="Q10" s="6"/>
      <c r="R10" s="6"/>
    </row>
    <row r="11" spans="1:18" ht="18" x14ac:dyDescent="0.2">
      <c r="A11" s="116" t="s">
        <v>37</v>
      </c>
      <c r="B11" s="153">
        <v>0</v>
      </c>
      <c r="C11" s="153">
        <v>0</v>
      </c>
      <c r="D11" s="117"/>
      <c r="E11" s="118">
        <f>(B11*C11)/60*'Detailed Costs'!I36*'Detailed Costs'!I26*'Detailed Costs'!I20</f>
        <v>0</v>
      </c>
      <c r="F11" s="118"/>
      <c r="G11" s="118">
        <f>E11*'Detailed Costs'!I21</f>
        <v>0</v>
      </c>
      <c r="H11" s="118"/>
      <c r="I11" s="118">
        <f>E11*'Detailed Costs'!I22</f>
        <v>0</v>
      </c>
      <c r="J11" s="118"/>
      <c r="K11" s="118">
        <f>E11*'Detailed Costs'!I23</f>
        <v>0</v>
      </c>
      <c r="L11" s="118"/>
      <c r="M11" s="118">
        <f>E11*'Detailed Costs'!I24</f>
        <v>0</v>
      </c>
      <c r="N11" s="6"/>
      <c r="O11" s="78"/>
      <c r="P11" s="6"/>
      <c r="Q11" s="6"/>
      <c r="R11" s="6"/>
    </row>
    <row r="12" spans="1:18" ht="18" x14ac:dyDescent="0.2">
      <c r="A12" s="115" t="s">
        <v>38</v>
      </c>
      <c r="B12" s="153">
        <v>0</v>
      </c>
      <c r="C12" s="153">
        <v>0</v>
      </c>
      <c r="D12" s="119"/>
      <c r="E12" s="120">
        <f>(B12*C12)/60*'Detailed Costs'!I36*'Detailed Costs'!I26*'Detailed Costs'!I20</f>
        <v>0</v>
      </c>
      <c r="F12" s="120"/>
      <c r="G12" s="120">
        <f>E12*'Detailed Costs'!I21</f>
        <v>0</v>
      </c>
      <c r="H12" s="120"/>
      <c r="I12" s="120">
        <f>E12*'Detailed Costs'!I22</f>
        <v>0</v>
      </c>
      <c r="J12" s="120"/>
      <c r="K12" s="120">
        <f>E12*'Detailed Costs'!I23</f>
        <v>0</v>
      </c>
      <c r="L12" s="120"/>
      <c r="M12" s="120">
        <f>E12*'Detailed Costs'!I24</f>
        <v>0</v>
      </c>
      <c r="N12" s="6"/>
      <c r="O12" s="78"/>
      <c r="P12" s="6"/>
      <c r="Q12" s="6"/>
      <c r="R12" s="6"/>
    </row>
    <row r="13" spans="1:18" ht="18" x14ac:dyDescent="0.2">
      <c r="A13" s="121" t="s">
        <v>49</v>
      </c>
      <c r="B13" s="153">
        <v>0</v>
      </c>
      <c r="C13" s="153">
        <v>0</v>
      </c>
      <c r="D13" s="117"/>
      <c r="E13" s="118">
        <f>(B13*C13)/60*'Detailed Costs'!I30*'Detailed Costs'!I34*'Detailed Costs'!I20</f>
        <v>0</v>
      </c>
      <c r="F13" s="118"/>
      <c r="G13" s="118">
        <f>E13*'Detailed Costs'!I21</f>
        <v>0</v>
      </c>
      <c r="H13" s="118"/>
      <c r="I13" s="118">
        <f>E13*'Detailed Costs'!I22</f>
        <v>0</v>
      </c>
      <c r="J13" s="118"/>
      <c r="K13" s="118">
        <f>E13*'Detailed Costs'!I23</f>
        <v>0</v>
      </c>
      <c r="L13" s="118"/>
      <c r="M13" s="118">
        <f>E13*'Detailed Costs'!I24</f>
        <v>0</v>
      </c>
      <c r="N13" s="6"/>
      <c r="O13" s="78"/>
      <c r="P13" s="6"/>
      <c r="Q13" s="6"/>
      <c r="R13" s="6"/>
    </row>
    <row r="14" spans="1:18" ht="18" x14ac:dyDescent="0.15">
      <c r="A14" s="122" t="s">
        <v>50</v>
      </c>
      <c r="B14" s="153">
        <v>0</v>
      </c>
      <c r="C14" s="153">
        <v>0</v>
      </c>
      <c r="D14" s="119"/>
      <c r="E14" s="120">
        <f>(B14*C14)/60*'Detailed Costs'!I34*'Detailed Costs'!I32*'Detailed Costs'!I20</f>
        <v>0</v>
      </c>
      <c r="F14" s="120"/>
      <c r="G14" s="120">
        <f>E14*'Detailed Costs'!I21</f>
        <v>0</v>
      </c>
      <c r="H14" s="120"/>
      <c r="I14" s="120">
        <f>E14*'Detailed Costs'!I22</f>
        <v>0</v>
      </c>
      <c r="J14" s="120"/>
      <c r="K14" s="120">
        <f>E14*'Detailed Costs'!I23</f>
        <v>0</v>
      </c>
      <c r="L14" s="120"/>
      <c r="M14" s="120">
        <f>E14*'Detailed Costs'!I24</f>
        <v>0</v>
      </c>
      <c r="N14" s="6"/>
      <c r="O14" s="6"/>
      <c r="P14" s="6"/>
      <c r="Q14" s="6"/>
      <c r="R14" s="6"/>
    </row>
    <row r="15" spans="1:18" ht="18" x14ac:dyDescent="0.15">
      <c r="A15" s="116" t="s">
        <v>39</v>
      </c>
      <c r="B15" s="153">
        <v>0</v>
      </c>
      <c r="C15" s="153">
        <v>0</v>
      </c>
      <c r="D15" s="117"/>
      <c r="E15" s="118">
        <f>(B15*C15)/60*'Detailed Costs'!I30*'Detailed Costs'!I34*'Detailed Costs'!I20</f>
        <v>0</v>
      </c>
      <c r="F15" s="118"/>
      <c r="G15" s="118">
        <f>E15*'Detailed Costs'!I21</f>
        <v>0</v>
      </c>
      <c r="H15" s="118"/>
      <c r="I15" s="118">
        <f>E15*'Detailed Costs'!I22</f>
        <v>0</v>
      </c>
      <c r="J15" s="118"/>
      <c r="K15" s="118">
        <f>E15*'Detailed Costs'!I23</f>
        <v>0</v>
      </c>
      <c r="L15" s="118"/>
      <c r="M15" s="118">
        <f>E15*'Detailed Costs'!I24</f>
        <v>0</v>
      </c>
      <c r="N15" s="6"/>
      <c r="O15" s="6"/>
      <c r="P15" s="6"/>
      <c r="Q15" s="6"/>
      <c r="R15" s="6"/>
    </row>
    <row r="16" spans="1:18" ht="18" x14ac:dyDescent="0.15">
      <c r="A16" s="115" t="s">
        <v>40</v>
      </c>
      <c r="B16" s="153">
        <v>0</v>
      </c>
      <c r="C16" s="153">
        <v>0</v>
      </c>
      <c r="D16" s="119"/>
      <c r="E16" s="120">
        <f>(B16*C16)/60*'Detailed Costs'!I32*'Detailed Costs'!I34*'Detailed Costs'!I20</f>
        <v>0</v>
      </c>
      <c r="F16" s="120"/>
      <c r="G16" s="120">
        <f>E16*'Detailed Costs'!I21</f>
        <v>0</v>
      </c>
      <c r="H16" s="120"/>
      <c r="I16" s="120">
        <f>E16*'Detailed Costs'!I22</f>
        <v>0</v>
      </c>
      <c r="J16" s="120"/>
      <c r="K16" s="120">
        <f>E16*'Detailed Costs'!I23</f>
        <v>0</v>
      </c>
      <c r="L16" s="120"/>
      <c r="M16" s="120">
        <f>'Detailed Potential Savings'!E16*'Detailed Costs'!I24</f>
        <v>0</v>
      </c>
      <c r="N16" s="6"/>
      <c r="O16" s="6"/>
      <c r="P16" s="6"/>
      <c r="Q16" s="6"/>
      <c r="R16" s="6"/>
    </row>
    <row r="17" spans="1:18" ht="18" x14ac:dyDescent="0.15">
      <c r="A17" s="116" t="s">
        <v>14</v>
      </c>
      <c r="B17" s="153">
        <v>0</v>
      </c>
      <c r="C17" s="153">
        <v>0</v>
      </c>
      <c r="D17" s="117"/>
      <c r="E17" s="118">
        <f>(B17*C17)/60*'Detailed Costs'!I26*'Detailed Costs'!I36*'Detailed Costs'!I20</f>
        <v>0</v>
      </c>
      <c r="F17" s="118"/>
      <c r="G17" s="118">
        <f>E17*'Detailed Costs'!I21</f>
        <v>0</v>
      </c>
      <c r="H17" s="118"/>
      <c r="I17" s="118">
        <f>E17*'Detailed Costs'!I22</f>
        <v>0</v>
      </c>
      <c r="J17" s="118"/>
      <c r="K17" s="118">
        <f>E17*'Detailed Costs'!I23</f>
        <v>0</v>
      </c>
      <c r="L17" s="118"/>
      <c r="M17" s="118">
        <f>E17*'Detailed Costs'!I24</f>
        <v>0</v>
      </c>
      <c r="N17" s="6"/>
      <c r="O17" s="6"/>
      <c r="P17" s="6"/>
      <c r="Q17" s="6"/>
      <c r="R17" s="6"/>
    </row>
    <row r="18" spans="1:18" ht="18" x14ac:dyDescent="0.15">
      <c r="A18" s="115" t="s">
        <v>15</v>
      </c>
      <c r="B18" s="153">
        <v>0</v>
      </c>
      <c r="C18" s="153">
        <v>0</v>
      </c>
      <c r="D18" s="119"/>
      <c r="E18" s="120">
        <f>(B18*C18)/60*'Detailed Costs'!I28*'Detailed Costs'!I36*'Detailed Costs'!I20</f>
        <v>0</v>
      </c>
      <c r="F18" s="120"/>
      <c r="G18" s="120">
        <f>E18*'Detailed Costs'!I21</f>
        <v>0</v>
      </c>
      <c r="H18" s="120"/>
      <c r="I18" s="120">
        <f>E18*'Detailed Costs'!I22</f>
        <v>0</v>
      </c>
      <c r="J18" s="120"/>
      <c r="K18" s="120">
        <f>E18*'Detailed Costs'!I23</f>
        <v>0</v>
      </c>
      <c r="L18" s="120"/>
      <c r="M18" s="120">
        <f>E18*'Detailed Costs'!I24</f>
        <v>0</v>
      </c>
      <c r="N18" s="6"/>
      <c r="O18" s="6"/>
      <c r="P18" s="6"/>
      <c r="Q18" s="6"/>
      <c r="R18" s="6"/>
    </row>
    <row r="19" spans="1:18" ht="18" x14ac:dyDescent="0.15">
      <c r="A19" s="116" t="s">
        <v>16</v>
      </c>
      <c r="B19" s="153">
        <v>0</v>
      </c>
      <c r="C19" s="153">
        <v>0</v>
      </c>
      <c r="D19" s="117"/>
      <c r="E19" s="118">
        <f>(B19*C19)/60*'Detailed Costs'!I28*'Detailed Costs'!I36*'Detailed Costs'!I20</f>
        <v>0</v>
      </c>
      <c r="F19" s="118"/>
      <c r="G19" s="118">
        <f>E19*'Detailed Costs'!I21</f>
        <v>0</v>
      </c>
      <c r="H19" s="118"/>
      <c r="I19" s="118">
        <f>E19*'Detailed Costs'!I22</f>
        <v>0</v>
      </c>
      <c r="J19" s="118"/>
      <c r="K19" s="118">
        <f>E19*'Detailed Costs'!I23</f>
        <v>0</v>
      </c>
      <c r="L19" s="118"/>
      <c r="M19" s="118">
        <f>E19*'Detailed Costs'!I24</f>
        <v>0</v>
      </c>
      <c r="N19" s="6"/>
      <c r="O19" s="6"/>
      <c r="P19" s="6"/>
      <c r="Q19" s="6"/>
      <c r="R19" s="6"/>
    </row>
    <row r="20" spans="1:18" ht="18" x14ac:dyDescent="0.15">
      <c r="A20" s="115" t="s">
        <v>17</v>
      </c>
      <c r="B20" s="153">
        <v>0</v>
      </c>
      <c r="C20" s="153">
        <v>0</v>
      </c>
      <c r="D20" s="119"/>
      <c r="E20" s="120">
        <f>(B20*C20)/60*'Detailed Costs'!I28*'Detailed Costs'!I36*'Detailed Costs'!I20</f>
        <v>0</v>
      </c>
      <c r="F20" s="120"/>
      <c r="G20" s="120">
        <f>E20*'Detailed Costs'!I21</f>
        <v>0</v>
      </c>
      <c r="H20" s="120"/>
      <c r="I20" s="120">
        <f>E20*'Detailed Costs'!I22</f>
        <v>0</v>
      </c>
      <c r="J20" s="120"/>
      <c r="K20" s="120">
        <f>E20*'Detailed Costs'!I23</f>
        <v>0</v>
      </c>
      <c r="L20" s="120"/>
      <c r="M20" s="120">
        <f>E20*'Detailed Costs'!I24</f>
        <v>0</v>
      </c>
      <c r="N20" s="6"/>
      <c r="O20" s="6"/>
      <c r="P20" s="6"/>
      <c r="Q20" s="6"/>
      <c r="R20" s="6"/>
    </row>
    <row r="21" spans="1:18" ht="18" x14ac:dyDescent="0.15">
      <c r="A21" s="116" t="s">
        <v>18</v>
      </c>
      <c r="B21" s="153">
        <v>0</v>
      </c>
      <c r="C21" s="153">
        <v>0</v>
      </c>
      <c r="D21" s="117"/>
      <c r="E21" s="118">
        <f>(B21*C21)/60*'Detailed Costs'!I32*'Detailed Costs'!I34*'Detailed Costs'!I20</f>
        <v>0</v>
      </c>
      <c r="F21" s="118"/>
      <c r="G21" s="118">
        <f>E21*'Detailed Costs'!I21</f>
        <v>0</v>
      </c>
      <c r="H21" s="118"/>
      <c r="I21" s="118">
        <f>E21*'Detailed Costs'!I22</f>
        <v>0</v>
      </c>
      <c r="J21" s="118"/>
      <c r="K21" s="118">
        <f>E21*'Detailed Costs'!I23</f>
        <v>0</v>
      </c>
      <c r="L21" s="118"/>
      <c r="M21" s="118">
        <f>E21*'Detailed Costs'!I24</f>
        <v>0</v>
      </c>
      <c r="N21" s="6"/>
      <c r="O21" s="6"/>
      <c r="P21" s="6"/>
      <c r="Q21" s="6"/>
      <c r="R21" s="6"/>
    </row>
    <row r="22" spans="1:18" ht="18" x14ac:dyDescent="0.15">
      <c r="A22" s="115" t="s">
        <v>41</v>
      </c>
      <c r="B22" s="153">
        <v>0</v>
      </c>
      <c r="C22" s="153">
        <v>0</v>
      </c>
      <c r="D22" s="119"/>
      <c r="E22" s="120">
        <f>(B22*C22)/60*'Detailed Costs'!I28*'Detailed Costs'!I36*'Detailed Costs'!I20</f>
        <v>0</v>
      </c>
      <c r="F22" s="120"/>
      <c r="G22" s="120">
        <f>E22*'Detailed Costs'!I21</f>
        <v>0</v>
      </c>
      <c r="H22" s="120"/>
      <c r="I22" s="120">
        <f>E22*'Detailed Costs'!I22</f>
        <v>0</v>
      </c>
      <c r="J22" s="120"/>
      <c r="K22" s="120">
        <f>E22*'Detailed Costs'!I23</f>
        <v>0</v>
      </c>
      <c r="L22" s="120"/>
      <c r="M22" s="120">
        <f>E22*'Detailed Costs'!I24</f>
        <v>0</v>
      </c>
      <c r="N22" s="6"/>
      <c r="O22" s="6"/>
      <c r="P22" s="6"/>
      <c r="Q22" s="6"/>
      <c r="R22" s="6"/>
    </row>
    <row r="23" spans="1:18" ht="18" x14ac:dyDescent="0.15">
      <c r="A23" s="121" t="s">
        <v>42</v>
      </c>
      <c r="B23" s="153">
        <v>0</v>
      </c>
      <c r="C23" s="153">
        <v>0</v>
      </c>
      <c r="D23" s="117"/>
      <c r="E23" s="118">
        <f>(B23*C23)/60*'Detailed Costs'!I32*'Detailed Costs'!I34*'Detailed Costs'!I20</f>
        <v>0</v>
      </c>
      <c r="F23" s="118"/>
      <c r="G23" s="118">
        <f>E23*'Detailed Costs'!I21</f>
        <v>0</v>
      </c>
      <c r="H23" s="118"/>
      <c r="I23" s="118">
        <f>E23*'Detailed Costs'!I22</f>
        <v>0</v>
      </c>
      <c r="J23" s="118"/>
      <c r="K23" s="118">
        <f>E23*'Detailed Costs'!I23</f>
        <v>0</v>
      </c>
      <c r="L23" s="118"/>
      <c r="M23" s="118">
        <f>E23*'Detailed Costs'!I24</f>
        <v>0</v>
      </c>
      <c r="N23" s="6"/>
      <c r="O23" s="6"/>
      <c r="P23" s="6"/>
      <c r="Q23" s="6"/>
      <c r="R23" s="6"/>
    </row>
    <row r="24" spans="1:18" x14ac:dyDescent="0.15">
      <c r="A24" s="123"/>
      <c r="B24" s="123"/>
      <c r="C24" s="123"/>
      <c r="D24" s="123"/>
      <c r="E24" s="124"/>
      <c r="F24" s="124"/>
      <c r="G24" s="124"/>
      <c r="H24" s="124"/>
      <c r="I24" s="124"/>
      <c r="J24" s="124"/>
      <c r="K24" s="124"/>
      <c r="L24" s="124"/>
      <c r="M24" s="124"/>
      <c r="N24" s="6"/>
      <c r="O24" s="6"/>
      <c r="P24" s="6"/>
      <c r="Q24" s="6"/>
      <c r="R24" s="6"/>
    </row>
    <row r="25" spans="1:18" x14ac:dyDescent="0.15">
      <c r="A25" s="123"/>
      <c r="B25" s="123"/>
      <c r="C25" s="123"/>
      <c r="D25" s="123"/>
      <c r="E25" s="124"/>
      <c r="F25" s="124"/>
      <c r="G25" s="124"/>
      <c r="H25" s="124"/>
      <c r="I25" s="124"/>
      <c r="J25" s="124"/>
      <c r="K25" s="124"/>
      <c r="L25" s="124"/>
      <c r="M25" s="124"/>
      <c r="N25" s="6"/>
      <c r="O25" s="6"/>
      <c r="P25" s="6"/>
      <c r="Q25" s="6"/>
      <c r="R25" s="6"/>
    </row>
    <row r="26" spans="1:18" s="47" customFormat="1" ht="18" x14ac:dyDescent="0.2">
      <c r="A26" s="42" t="s">
        <v>19</v>
      </c>
      <c r="B26" s="43"/>
      <c r="C26" s="43"/>
      <c r="D26" s="43"/>
      <c r="E26" s="44">
        <f>SUM(E11:E25)</f>
        <v>0</v>
      </c>
      <c r="F26" s="45"/>
      <c r="G26" s="44">
        <f>SUM(G11:G25)</f>
        <v>0</v>
      </c>
      <c r="H26" s="45"/>
      <c r="I26" s="44">
        <f>SUM(I11:I25)</f>
        <v>0</v>
      </c>
      <c r="J26" s="45"/>
      <c r="K26" s="44">
        <f>SUM(K11:K25)</f>
        <v>0</v>
      </c>
      <c r="L26" s="45"/>
      <c r="M26" s="44">
        <f>SUM(M11:M25)</f>
        <v>0</v>
      </c>
      <c r="N26" s="46"/>
      <c r="O26" s="46"/>
      <c r="P26" s="46"/>
      <c r="Q26" s="46"/>
      <c r="R26" s="46"/>
    </row>
    <row r="27" spans="1:18" s="47" customFormat="1" ht="18" x14ac:dyDescent="0.2">
      <c r="A27" s="48"/>
      <c r="B27" s="49"/>
      <c r="C27" s="49"/>
      <c r="D27" s="49"/>
      <c r="E27" s="50"/>
      <c r="F27" s="50"/>
      <c r="G27" s="50"/>
      <c r="H27" s="50"/>
      <c r="I27" s="50"/>
      <c r="J27" s="50"/>
      <c r="K27" s="50"/>
      <c r="L27" s="50"/>
      <c r="M27" s="50"/>
      <c r="N27" s="46"/>
      <c r="O27" s="46"/>
      <c r="P27" s="46"/>
      <c r="Q27" s="46"/>
      <c r="R27" s="46"/>
    </row>
    <row r="28" spans="1:18" s="47" customFormat="1" ht="18" x14ac:dyDescent="0.2">
      <c r="A28" s="49"/>
      <c r="B28" s="49"/>
      <c r="C28" s="49"/>
      <c r="D28" s="49"/>
      <c r="E28" s="50"/>
      <c r="F28" s="50"/>
      <c r="G28" s="50"/>
      <c r="H28" s="50"/>
      <c r="I28" s="50"/>
      <c r="J28" s="50"/>
      <c r="K28" s="50"/>
      <c r="L28" s="50"/>
      <c r="M28" s="50"/>
      <c r="N28" s="46"/>
      <c r="O28" s="46"/>
      <c r="P28" s="46"/>
      <c r="Q28" s="46"/>
      <c r="R28" s="46"/>
    </row>
    <row r="29" spans="1:18" s="47" customFormat="1" ht="18" x14ac:dyDescent="0.2">
      <c r="A29" s="114" t="s">
        <v>20</v>
      </c>
      <c r="B29" s="115"/>
      <c r="C29" s="115"/>
      <c r="D29" s="115"/>
      <c r="E29" s="126"/>
      <c r="F29" s="126"/>
      <c r="G29" s="126"/>
      <c r="H29" s="126"/>
      <c r="I29" s="126"/>
      <c r="J29" s="126"/>
      <c r="K29" s="126"/>
      <c r="L29" s="126"/>
      <c r="M29" s="126"/>
      <c r="N29" s="46"/>
      <c r="O29" s="46"/>
      <c r="P29" s="46"/>
      <c r="Q29" s="46"/>
      <c r="R29" s="46"/>
    </row>
    <row r="30" spans="1:18" s="47" customFormat="1" ht="18" x14ac:dyDescent="0.2">
      <c r="A30" s="116" t="s">
        <v>51</v>
      </c>
      <c r="B30" s="117"/>
      <c r="C30" s="117"/>
      <c r="D30" s="117"/>
      <c r="E30" s="147">
        <v>0</v>
      </c>
      <c r="F30" s="118"/>
      <c r="G30" s="118">
        <f>E30*'Detailed Costs'!I21</f>
        <v>0</v>
      </c>
      <c r="H30" s="118"/>
      <c r="I30" s="118">
        <f>E30*'Detailed Costs'!I22</f>
        <v>0</v>
      </c>
      <c r="J30" s="118"/>
      <c r="K30" s="118">
        <f>E30*'Detailed Costs'!I23</f>
        <v>0</v>
      </c>
      <c r="L30" s="118"/>
      <c r="M30" s="118">
        <f>E30*'Detailed Costs'!I24</f>
        <v>0</v>
      </c>
      <c r="N30" s="46"/>
      <c r="O30" s="46"/>
      <c r="P30" s="46"/>
      <c r="Q30" s="46"/>
      <c r="R30" s="46"/>
    </row>
    <row r="31" spans="1:18" s="47" customFormat="1" ht="18" x14ac:dyDescent="0.2">
      <c r="A31" s="115" t="s">
        <v>43</v>
      </c>
      <c r="B31" s="119"/>
      <c r="C31" s="119"/>
      <c r="D31" s="119"/>
      <c r="E31" s="148">
        <f>'Detailed Costs'!I15*'Detailed Costs'!I42*'Detailed Costs'!I44</f>
        <v>0</v>
      </c>
      <c r="F31" s="120"/>
      <c r="G31" s="120">
        <f>E31*'Detailed Costs'!I21</f>
        <v>0</v>
      </c>
      <c r="H31" s="120"/>
      <c r="I31" s="120">
        <f>E31*'Detailed Costs'!I22</f>
        <v>0</v>
      </c>
      <c r="J31" s="120"/>
      <c r="K31" s="120">
        <f>E31*'Detailed Costs'!I23</f>
        <v>0</v>
      </c>
      <c r="L31" s="120"/>
      <c r="M31" s="120">
        <f>E31*'Detailed Costs'!I24</f>
        <v>0</v>
      </c>
      <c r="N31" s="46"/>
      <c r="O31" s="46"/>
      <c r="P31" s="46"/>
      <c r="Q31" s="46"/>
      <c r="R31" s="46"/>
    </row>
    <row r="32" spans="1:18" s="47" customFormat="1" ht="18" x14ac:dyDescent="0.2">
      <c r="A32" s="116" t="s">
        <v>44</v>
      </c>
      <c r="B32" s="117"/>
      <c r="C32" s="117"/>
      <c r="D32" s="117"/>
      <c r="E32" s="147">
        <v>0</v>
      </c>
      <c r="F32" s="118"/>
      <c r="G32" s="118">
        <f>E32*'Detailed Costs'!I21</f>
        <v>0</v>
      </c>
      <c r="H32" s="118"/>
      <c r="I32" s="118">
        <f>E32*'Detailed Costs'!I22</f>
        <v>0</v>
      </c>
      <c r="J32" s="118"/>
      <c r="K32" s="118">
        <f>E32*'Detailed Costs'!I23</f>
        <v>0</v>
      </c>
      <c r="L32" s="118"/>
      <c r="M32" s="118">
        <f>E32*'Detailed Costs'!I24</f>
        <v>0</v>
      </c>
      <c r="N32" s="46"/>
      <c r="O32" s="46"/>
      <c r="P32" s="46"/>
      <c r="Q32" s="46"/>
      <c r="R32" s="46"/>
    </row>
    <row r="33" spans="1:18" s="47" customFormat="1" ht="18" x14ac:dyDescent="0.2">
      <c r="A33" s="115" t="s">
        <v>45</v>
      </c>
      <c r="B33" s="119"/>
      <c r="C33" s="119"/>
      <c r="D33" s="119"/>
      <c r="E33" s="148">
        <f>'Detailed Costs'!I15*'Detailed Costs'!I44/50/12/4*'Detailed Costs'!I46</f>
        <v>0</v>
      </c>
      <c r="F33" s="120"/>
      <c r="G33" s="120">
        <f>E33+'Detailed Costs'!I15*'Detailed Costs'!I21*'Detailed Costs'!I44/50/12/4*'Detailed Costs'!I46</f>
        <v>0</v>
      </c>
      <c r="H33" s="120"/>
      <c r="I33" s="120">
        <f>G33+'Detailed Costs'!I15*'Detailed Costs'!I22*'Detailed Costs'!I44/50/12/4*'Detailed Costs'!I46</f>
        <v>0</v>
      </c>
      <c r="J33" s="120"/>
      <c r="K33" s="120">
        <f>I33+'Detailed Costs'!I15*'Detailed Costs'!I23*'Detailed Costs'!I44/50/12/4*'Detailed Costs'!I46</f>
        <v>0</v>
      </c>
      <c r="L33" s="120"/>
      <c r="M33" s="120">
        <f>K33+'Detailed Costs'!I15*'Detailed Costs'!I24*'Detailed Costs'!I44/50/12/4*'Detailed Costs'!I46</f>
        <v>0</v>
      </c>
      <c r="N33" s="46"/>
      <c r="O33" s="46"/>
      <c r="P33" s="46"/>
      <c r="Q33" s="46"/>
      <c r="R33" s="46"/>
    </row>
    <row r="34" spans="1:18" s="52" customFormat="1" ht="18" x14ac:dyDescent="0.2">
      <c r="A34" s="116" t="s">
        <v>53</v>
      </c>
      <c r="B34" s="117"/>
      <c r="C34" s="117"/>
      <c r="D34" s="117"/>
      <c r="E34" s="147">
        <f>(('Detailed Costs'!I56*'Detailed Costs'!I58)*12)*'Detailed Costs'!I20</f>
        <v>0</v>
      </c>
      <c r="F34" s="118"/>
      <c r="G34" s="118">
        <f>(('Detailed Costs'!I56*'Detailed Costs'!I58)*12)*'Detailed Costs'!I21</f>
        <v>0</v>
      </c>
      <c r="H34" s="118"/>
      <c r="I34" s="118">
        <f>(('Detailed Costs'!I56*'Detailed Costs'!I58)*12)*'Detailed Costs'!I22</f>
        <v>0</v>
      </c>
      <c r="J34" s="118"/>
      <c r="K34" s="118">
        <f>(('Detailed Costs'!I56*'Detailed Costs'!I58)*12)*'Detailed Costs'!I23</f>
        <v>0</v>
      </c>
      <c r="L34" s="118"/>
      <c r="M34" s="118">
        <f>(('Detailed Costs'!I56*'Detailed Costs'!I58)*12)*'Detailed Costs'!I24</f>
        <v>0</v>
      </c>
      <c r="N34" s="51"/>
      <c r="O34" s="51"/>
      <c r="P34" s="51"/>
      <c r="Q34" s="51"/>
      <c r="R34" s="51"/>
    </row>
    <row r="35" spans="1:18" s="47" customFormat="1" ht="18" x14ac:dyDescent="0.2">
      <c r="A35" s="48"/>
      <c r="B35" s="53"/>
      <c r="C35" s="53"/>
      <c r="D35" s="53"/>
      <c r="E35" s="54"/>
      <c r="F35" s="54"/>
      <c r="G35" s="54"/>
      <c r="H35" s="54"/>
      <c r="I35" s="54"/>
      <c r="J35" s="54"/>
      <c r="K35" s="54"/>
      <c r="L35" s="54"/>
      <c r="M35" s="54"/>
      <c r="N35" s="46"/>
      <c r="O35" s="46"/>
      <c r="P35" s="46"/>
      <c r="Q35" s="46"/>
      <c r="R35" s="46"/>
    </row>
    <row r="36" spans="1:18" s="47" customFormat="1" ht="18" x14ac:dyDescent="0.2">
      <c r="A36" s="42" t="s">
        <v>21</v>
      </c>
      <c r="B36" s="43"/>
      <c r="C36" s="43"/>
      <c r="D36" s="43"/>
      <c r="E36" s="44">
        <f>SUM(E30:E35)</f>
        <v>0</v>
      </c>
      <c r="F36" s="45"/>
      <c r="G36" s="44">
        <f>SUM(G30:G35)</f>
        <v>0</v>
      </c>
      <c r="H36" s="45"/>
      <c r="I36" s="44">
        <f>SUM(I30:I35)</f>
        <v>0</v>
      </c>
      <c r="J36" s="45"/>
      <c r="K36" s="44">
        <f>SUM(K30:K35)</f>
        <v>0</v>
      </c>
      <c r="L36" s="45"/>
      <c r="M36" s="44">
        <f>SUM(M30:M35)</f>
        <v>0</v>
      </c>
      <c r="N36" s="46"/>
      <c r="O36" s="46"/>
      <c r="P36" s="46"/>
      <c r="Q36" s="46"/>
      <c r="R36" s="46"/>
    </row>
    <row r="37" spans="1:18" s="47" customFormat="1" ht="18" x14ac:dyDescent="0.2">
      <c r="A37" s="49"/>
      <c r="B37" s="53"/>
      <c r="C37" s="53"/>
      <c r="D37" s="53"/>
      <c r="E37" s="54"/>
      <c r="F37" s="54"/>
      <c r="G37" s="54"/>
      <c r="H37" s="54"/>
      <c r="I37" s="54"/>
      <c r="J37" s="54"/>
      <c r="K37" s="54"/>
      <c r="L37" s="54"/>
      <c r="M37" s="54"/>
      <c r="N37" s="46"/>
      <c r="O37" s="46"/>
      <c r="P37" s="46"/>
      <c r="Q37" s="46"/>
      <c r="R37" s="46"/>
    </row>
    <row r="38" spans="1:18" s="47" customFormat="1" ht="18" x14ac:dyDescent="0.2">
      <c r="A38" s="42" t="s">
        <v>22</v>
      </c>
      <c r="B38" s="43"/>
      <c r="C38" s="43"/>
      <c r="D38" s="43"/>
      <c r="E38" s="44">
        <f>E26+E36</f>
        <v>0</v>
      </c>
      <c r="F38" s="45"/>
      <c r="G38" s="44">
        <f>G26+G36</f>
        <v>0</v>
      </c>
      <c r="H38" s="45"/>
      <c r="I38" s="44">
        <f>I26+I36</f>
        <v>0</v>
      </c>
      <c r="J38" s="45"/>
      <c r="K38" s="44">
        <f>K26+K36</f>
        <v>0</v>
      </c>
      <c r="L38" s="45"/>
      <c r="M38" s="44">
        <f>M26+M36</f>
        <v>0</v>
      </c>
      <c r="N38" s="46"/>
      <c r="O38" s="46"/>
      <c r="P38" s="46"/>
      <c r="Q38" s="46"/>
      <c r="R38" s="46"/>
    </row>
    <row r="39" spans="1:18" s="47" customFormat="1" ht="18" x14ac:dyDescent="0.2">
      <c r="A39" s="48"/>
      <c r="B39" s="53"/>
      <c r="C39" s="53"/>
      <c r="D39" s="53"/>
      <c r="E39" s="54"/>
      <c r="F39" s="54"/>
      <c r="G39" s="54"/>
      <c r="H39" s="54"/>
      <c r="I39" s="54"/>
      <c r="J39" s="54"/>
      <c r="K39" s="54"/>
      <c r="L39" s="54"/>
      <c r="M39" s="54"/>
      <c r="N39" s="46"/>
      <c r="O39" s="46"/>
      <c r="P39" s="46"/>
      <c r="Q39" s="46"/>
      <c r="R39" s="46"/>
    </row>
    <row r="40" spans="1:18" s="47" customFormat="1" ht="18" x14ac:dyDescent="0.2">
      <c r="A40" s="49"/>
      <c r="B40" s="53"/>
      <c r="C40" s="53"/>
      <c r="D40" s="53"/>
      <c r="E40" s="54"/>
      <c r="F40" s="54"/>
      <c r="G40" s="54"/>
      <c r="H40" s="54"/>
      <c r="I40" s="54"/>
      <c r="J40" s="54"/>
      <c r="K40" s="54"/>
      <c r="L40" s="54"/>
      <c r="M40" s="54"/>
      <c r="N40" s="46"/>
      <c r="O40" s="46"/>
      <c r="P40" s="46"/>
      <c r="Q40" s="46"/>
      <c r="R40" s="46"/>
    </row>
    <row r="41" spans="1:18" s="47" customFormat="1" ht="18" x14ac:dyDescent="0.2">
      <c r="A41" s="127" t="s">
        <v>23</v>
      </c>
      <c r="B41" s="119"/>
      <c r="C41" s="119"/>
      <c r="D41" s="119"/>
      <c r="E41" s="120"/>
      <c r="F41" s="120"/>
      <c r="G41" s="120"/>
      <c r="H41" s="120"/>
      <c r="I41" s="120"/>
      <c r="J41" s="120"/>
      <c r="K41" s="120"/>
      <c r="L41" s="120"/>
      <c r="M41" s="120"/>
      <c r="N41" s="46"/>
      <c r="O41" s="46"/>
      <c r="P41" s="46"/>
      <c r="Q41" s="46"/>
      <c r="R41" s="46"/>
    </row>
    <row r="42" spans="1:18" s="47" customFormat="1" ht="18" x14ac:dyDescent="0.2">
      <c r="A42" s="116" t="s">
        <v>24</v>
      </c>
      <c r="B42" s="117"/>
      <c r="C42" s="117"/>
      <c r="D42" s="117"/>
      <c r="E42" s="118">
        <f>'Detailed Costs'!I15*'Detailed Costs'!I17*'Detailed Costs'!I20</f>
        <v>0</v>
      </c>
      <c r="F42" s="118"/>
      <c r="G42" s="118">
        <f>E42*'Detailed Costs'!I21</f>
        <v>0</v>
      </c>
      <c r="H42" s="118"/>
      <c r="I42" s="118">
        <f>E42*'Detailed Costs'!I22</f>
        <v>0</v>
      </c>
      <c r="J42" s="118"/>
      <c r="K42" s="118">
        <f>E42*'Detailed Costs'!I23</f>
        <v>0</v>
      </c>
      <c r="L42" s="118"/>
      <c r="M42" s="118">
        <f>E42*'Detailed Costs'!I24</f>
        <v>0</v>
      </c>
      <c r="N42" s="46"/>
      <c r="O42" s="46"/>
      <c r="P42" s="46"/>
      <c r="Q42" s="46"/>
      <c r="R42" s="46"/>
    </row>
    <row r="43" spans="1:18" s="47" customFormat="1" ht="18" x14ac:dyDescent="0.2">
      <c r="A43" s="115" t="s">
        <v>33</v>
      </c>
      <c r="B43" s="119"/>
      <c r="C43" s="119"/>
      <c r="D43" s="119"/>
      <c r="E43" s="120">
        <f>'Detailed Costs'!I40*12</f>
        <v>0</v>
      </c>
      <c r="F43" s="120"/>
      <c r="G43" s="120">
        <f>E43</f>
        <v>0</v>
      </c>
      <c r="H43" s="120"/>
      <c r="I43" s="120">
        <f>G43</f>
        <v>0</v>
      </c>
      <c r="J43" s="120"/>
      <c r="K43" s="120">
        <f>I43</f>
        <v>0</v>
      </c>
      <c r="L43" s="120"/>
      <c r="M43" s="120">
        <f>K43</f>
        <v>0</v>
      </c>
      <c r="N43" s="46"/>
      <c r="O43" s="46"/>
      <c r="P43" s="46"/>
      <c r="Q43" s="46"/>
      <c r="R43" s="46"/>
    </row>
    <row r="44" spans="1:18" s="47" customFormat="1" ht="18" x14ac:dyDescent="0.2">
      <c r="A44" s="116" t="s">
        <v>25</v>
      </c>
      <c r="B44" s="117"/>
      <c r="C44" s="117"/>
      <c r="D44" s="117"/>
      <c r="E44" s="118">
        <f>'Detailed Costs'!I38</f>
        <v>0</v>
      </c>
      <c r="F44" s="118"/>
      <c r="G44" s="118"/>
      <c r="H44" s="118"/>
      <c r="I44" s="118"/>
      <c r="J44" s="118"/>
      <c r="K44" s="118"/>
      <c r="L44" s="118"/>
      <c r="M44" s="118"/>
      <c r="N44" s="46"/>
      <c r="O44" s="46"/>
      <c r="P44" s="46"/>
      <c r="Q44" s="46"/>
      <c r="R44" s="46"/>
    </row>
    <row r="45" spans="1:18" s="47" customFormat="1" ht="18" x14ac:dyDescent="0.2">
      <c r="A45" s="49"/>
      <c r="B45" s="53"/>
      <c r="C45" s="53"/>
      <c r="D45" s="53"/>
      <c r="E45" s="54"/>
      <c r="F45" s="54"/>
      <c r="G45" s="54"/>
      <c r="H45" s="54"/>
      <c r="I45" s="54"/>
      <c r="J45" s="54"/>
      <c r="K45" s="54"/>
      <c r="L45" s="54"/>
      <c r="M45" s="54"/>
      <c r="N45" s="46"/>
      <c r="O45" s="46"/>
      <c r="P45" s="46"/>
      <c r="Q45" s="46"/>
      <c r="R45" s="46"/>
    </row>
    <row r="46" spans="1:18" s="47" customFormat="1" ht="18" x14ac:dyDescent="0.2">
      <c r="A46" s="42" t="s">
        <v>26</v>
      </c>
      <c r="B46" s="43"/>
      <c r="C46" s="43"/>
      <c r="D46" s="43"/>
      <c r="E46" s="44">
        <f>E42+E43+E44</f>
        <v>0</v>
      </c>
      <c r="F46" s="45"/>
      <c r="G46" s="44">
        <f>G42+G43+G44</f>
        <v>0</v>
      </c>
      <c r="H46" s="45"/>
      <c r="I46" s="44">
        <f>I42+I43+I44</f>
        <v>0</v>
      </c>
      <c r="J46" s="45"/>
      <c r="K46" s="44">
        <f>K42+K43+K44</f>
        <v>0</v>
      </c>
      <c r="L46" s="45"/>
      <c r="M46" s="44">
        <f>M42+M43+M44</f>
        <v>0</v>
      </c>
      <c r="N46" s="46"/>
      <c r="O46" s="46"/>
      <c r="P46" s="46"/>
      <c r="Q46" s="46"/>
      <c r="R46" s="46"/>
    </row>
    <row r="47" spans="1:18" s="47" customFormat="1" ht="18" x14ac:dyDescent="0.2">
      <c r="A47" s="49"/>
      <c r="B47" s="53"/>
      <c r="C47" s="53"/>
      <c r="D47" s="53"/>
      <c r="E47" s="54"/>
      <c r="F47" s="54"/>
      <c r="G47" s="54"/>
      <c r="H47" s="54"/>
      <c r="I47" s="54"/>
      <c r="J47" s="54"/>
      <c r="K47" s="54"/>
      <c r="L47" s="54"/>
      <c r="M47" s="54"/>
      <c r="N47" s="46"/>
      <c r="O47" s="46"/>
      <c r="P47" s="46"/>
      <c r="Q47" s="46"/>
      <c r="R47" s="46"/>
    </row>
    <row r="48" spans="1:18" s="47" customFormat="1" ht="18" x14ac:dyDescent="0.2">
      <c r="A48" s="42" t="s">
        <v>27</v>
      </c>
      <c r="B48" s="43"/>
      <c r="C48" s="43"/>
      <c r="D48" s="43"/>
      <c r="E48" s="44">
        <f>E38-E46</f>
        <v>0</v>
      </c>
      <c r="F48" s="45"/>
      <c r="G48" s="44">
        <f>G38-G46</f>
        <v>0</v>
      </c>
      <c r="H48" s="45"/>
      <c r="I48" s="44">
        <f>I38-I46</f>
        <v>0</v>
      </c>
      <c r="J48" s="45"/>
      <c r="K48" s="44">
        <f>K38-K46</f>
        <v>0</v>
      </c>
      <c r="L48" s="45"/>
      <c r="M48" s="44">
        <f>M38-M46</f>
        <v>0</v>
      </c>
      <c r="N48" s="46"/>
      <c r="O48" s="46"/>
      <c r="P48" s="46"/>
      <c r="Q48" s="46"/>
      <c r="R48" s="46"/>
    </row>
    <row r="49" spans="1:18" s="47" customFormat="1" ht="18" x14ac:dyDescent="0.2">
      <c r="A49" s="49"/>
      <c r="B49" s="49"/>
      <c r="C49" s="49"/>
      <c r="D49" s="49"/>
      <c r="E49" s="49"/>
      <c r="F49" s="49"/>
      <c r="G49" s="49"/>
      <c r="H49" s="49"/>
      <c r="I49" s="49"/>
      <c r="J49" s="49"/>
      <c r="K49" s="49"/>
      <c r="L49" s="49"/>
      <c r="M49" s="49"/>
      <c r="N49" s="46"/>
      <c r="O49" s="46"/>
      <c r="P49" s="46"/>
      <c r="Q49" s="46"/>
      <c r="R49" s="46"/>
    </row>
    <row r="50" spans="1:18" s="47" customFormat="1" ht="20" customHeight="1" x14ac:dyDescent="0.2">
      <c r="A50" s="210" t="s">
        <v>100</v>
      </c>
      <c r="B50" s="211"/>
      <c r="C50" s="211"/>
      <c r="D50" s="211"/>
      <c r="E50" s="211"/>
      <c r="F50" s="211"/>
      <c r="G50" s="211"/>
      <c r="H50" s="211"/>
      <c r="I50" s="211"/>
      <c r="J50" s="211"/>
      <c r="K50" s="211"/>
      <c r="L50" s="211"/>
      <c r="M50" s="211"/>
      <c r="N50" s="46"/>
      <c r="O50" s="46"/>
      <c r="P50" s="46"/>
      <c r="Q50" s="46"/>
      <c r="R50" s="46"/>
    </row>
    <row r="51" spans="1:18" x14ac:dyDescent="0.15">
      <c r="A51" s="4"/>
      <c r="B51" s="4"/>
      <c r="C51" s="4"/>
      <c r="D51" s="4"/>
      <c r="E51" s="4"/>
      <c r="F51" s="4"/>
      <c r="G51" s="4"/>
      <c r="H51" s="4"/>
      <c r="I51" s="4"/>
      <c r="J51" s="4"/>
      <c r="K51" s="4"/>
      <c r="L51" s="4"/>
      <c r="M51" s="4"/>
      <c r="N51" s="6"/>
      <c r="O51" s="6"/>
      <c r="P51" s="6"/>
      <c r="Q51" s="6"/>
      <c r="R51" s="6"/>
    </row>
    <row r="52" spans="1:18" x14ac:dyDescent="0.15">
      <c r="A52" s="4"/>
      <c r="B52" s="4"/>
      <c r="C52" s="4"/>
      <c r="D52" s="4"/>
      <c r="E52" s="4"/>
      <c r="F52" s="4"/>
      <c r="G52" s="4"/>
      <c r="H52" s="4"/>
      <c r="I52" s="4"/>
      <c r="J52" s="4"/>
      <c r="K52" s="4"/>
      <c r="L52" s="4"/>
      <c r="M52" s="4"/>
      <c r="N52" s="6"/>
      <c r="O52" s="6"/>
      <c r="P52" s="6"/>
      <c r="Q52" s="6"/>
      <c r="R52" s="6"/>
    </row>
    <row r="53" spans="1:18" x14ac:dyDescent="0.15">
      <c r="A53" s="4"/>
      <c r="B53" s="4"/>
      <c r="C53" s="4"/>
      <c r="D53" s="4"/>
      <c r="E53" s="4"/>
      <c r="F53" s="4"/>
      <c r="G53" s="4"/>
      <c r="H53" s="4"/>
      <c r="I53" s="4"/>
      <c r="J53" s="4"/>
      <c r="K53" s="4"/>
      <c r="L53" s="4"/>
      <c r="M53" s="4"/>
      <c r="N53" s="6"/>
      <c r="O53" s="6"/>
      <c r="P53" s="6"/>
      <c r="Q53" s="6"/>
      <c r="R53" s="6"/>
    </row>
    <row r="54" spans="1:18" ht="16" x14ac:dyDescent="0.2">
      <c r="A54" s="4"/>
      <c r="B54" s="18"/>
      <c r="C54" s="18"/>
      <c r="D54" s="4"/>
      <c r="E54" s="19"/>
      <c r="F54" s="19"/>
      <c r="G54" s="19"/>
      <c r="H54" s="19"/>
      <c r="I54" s="4"/>
      <c r="J54" s="4"/>
      <c r="K54" s="4"/>
      <c r="L54" s="4"/>
      <c r="M54" s="4"/>
      <c r="N54" s="6"/>
      <c r="O54" s="6"/>
      <c r="P54" s="6"/>
      <c r="Q54" s="6"/>
    </row>
    <row r="55" spans="1:18" ht="16" x14ac:dyDescent="0.2">
      <c r="A55" s="4"/>
      <c r="B55" s="20"/>
      <c r="C55" s="20"/>
      <c r="D55" s="4"/>
      <c r="E55" s="21"/>
      <c r="F55" s="4"/>
      <c r="G55" s="21"/>
      <c r="H55" s="4"/>
      <c r="I55" s="21"/>
      <c r="J55" s="4"/>
      <c r="K55" s="21"/>
      <c r="L55" s="4"/>
      <c r="M55" s="21"/>
      <c r="N55" s="6"/>
      <c r="O55" s="6"/>
      <c r="P55" s="6"/>
      <c r="Q55" s="6"/>
    </row>
    <row r="56" spans="1:18" ht="16" x14ac:dyDescent="0.2">
      <c r="A56" s="22"/>
      <c r="B56" s="4"/>
      <c r="C56" s="4"/>
      <c r="D56" s="4"/>
      <c r="E56" s="4"/>
      <c r="F56" s="4"/>
      <c r="G56" s="4"/>
      <c r="H56" s="4"/>
      <c r="I56" s="4"/>
      <c r="J56" s="4"/>
      <c r="K56" s="4"/>
      <c r="L56" s="4"/>
      <c r="M56" s="4"/>
      <c r="N56" s="6"/>
      <c r="O56" s="6"/>
      <c r="P56" s="6"/>
      <c r="Q56" s="6"/>
    </row>
    <row r="57" spans="1:18" ht="16" x14ac:dyDescent="0.2">
      <c r="A57" s="23"/>
      <c r="B57" s="4"/>
      <c r="C57" s="4"/>
      <c r="D57" s="4"/>
      <c r="E57" s="24"/>
      <c r="F57" s="24"/>
      <c r="G57" s="24"/>
      <c r="H57" s="24"/>
      <c r="I57" s="24"/>
      <c r="J57" s="24"/>
      <c r="K57" s="24"/>
      <c r="L57" s="24"/>
      <c r="M57" s="24"/>
      <c r="N57" s="6"/>
      <c r="O57" s="6"/>
      <c r="P57" s="6"/>
      <c r="Q57" s="6"/>
    </row>
    <row r="58" spans="1:18" ht="16" x14ac:dyDescent="0.2">
      <c r="A58" s="23"/>
      <c r="B58" s="4"/>
      <c r="C58" s="4"/>
      <c r="D58" s="4"/>
      <c r="E58" s="24"/>
      <c r="F58" s="24"/>
      <c r="G58" s="24"/>
      <c r="H58" s="24"/>
      <c r="I58" s="24"/>
      <c r="J58" s="24"/>
      <c r="K58" s="24"/>
      <c r="L58" s="24"/>
      <c r="M58" s="24"/>
      <c r="N58" s="6"/>
      <c r="O58" s="6"/>
      <c r="P58" s="6"/>
      <c r="Q58" s="6"/>
    </row>
    <row r="59" spans="1:18" ht="16" x14ac:dyDescent="0.2">
      <c r="A59" s="25"/>
      <c r="B59" s="4"/>
      <c r="C59" s="4"/>
      <c r="D59" s="4"/>
      <c r="E59" s="24"/>
      <c r="F59" s="24"/>
      <c r="G59" s="24"/>
      <c r="H59" s="24"/>
      <c r="I59" s="24"/>
      <c r="J59" s="24"/>
      <c r="K59" s="24"/>
      <c r="L59" s="24"/>
      <c r="M59" s="24"/>
      <c r="N59" s="6"/>
      <c r="O59" s="6"/>
      <c r="P59" s="6"/>
      <c r="Q59" s="6"/>
    </row>
    <row r="60" spans="1:18" ht="16" x14ac:dyDescent="0.2">
      <c r="A60" s="2"/>
      <c r="B60" s="6"/>
      <c r="C60" s="6"/>
      <c r="D60" s="6"/>
      <c r="E60" s="5"/>
      <c r="F60" s="5"/>
      <c r="G60" s="5"/>
      <c r="H60" s="5"/>
      <c r="I60" s="5"/>
      <c r="J60" s="5"/>
      <c r="K60" s="5"/>
      <c r="L60" s="5"/>
      <c r="M60" s="5"/>
      <c r="N60" s="6"/>
      <c r="O60" s="6"/>
      <c r="P60" s="6"/>
      <c r="Q60" s="6"/>
    </row>
    <row r="61" spans="1:18" ht="16" x14ac:dyDescent="0.2">
      <c r="A61" s="7"/>
      <c r="B61" s="6"/>
      <c r="C61" s="6"/>
      <c r="D61" s="6"/>
      <c r="E61" s="5"/>
      <c r="F61" s="5"/>
      <c r="G61" s="5"/>
      <c r="H61" s="5"/>
      <c r="I61" s="5"/>
      <c r="J61" s="5"/>
      <c r="K61" s="5"/>
      <c r="L61" s="5"/>
      <c r="M61" s="5"/>
      <c r="N61" s="6"/>
      <c r="O61" s="6"/>
      <c r="P61" s="6"/>
      <c r="Q61" s="6"/>
    </row>
    <row r="62" spans="1:18" ht="16" x14ac:dyDescent="0.2">
      <c r="A62" s="7"/>
      <c r="B62" s="6"/>
      <c r="C62" s="6"/>
      <c r="D62" s="6"/>
      <c r="E62" s="5"/>
      <c r="F62" s="5"/>
      <c r="G62" s="5"/>
      <c r="H62" s="5"/>
      <c r="I62" s="5"/>
      <c r="J62" s="5"/>
      <c r="K62" s="5"/>
      <c r="L62" s="5"/>
      <c r="M62" s="5"/>
      <c r="N62" s="6"/>
      <c r="O62" s="6"/>
      <c r="P62" s="6"/>
      <c r="Q62" s="6"/>
    </row>
    <row r="63" spans="1:18" ht="16" x14ac:dyDescent="0.2">
      <c r="A63" s="7"/>
      <c r="B63" s="6"/>
      <c r="C63" s="6"/>
      <c r="D63" s="6"/>
      <c r="E63" s="5"/>
      <c r="F63" s="5"/>
      <c r="G63" s="5"/>
      <c r="H63" s="5"/>
      <c r="I63" s="5"/>
      <c r="J63" s="5"/>
      <c r="K63" s="5"/>
      <c r="L63" s="5"/>
      <c r="M63" s="5"/>
      <c r="N63" s="6"/>
      <c r="O63" s="6"/>
      <c r="P63" s="6"/>
      <c r="Q63" s="6"/>
    </row>
    <row r="64" spans="1:18" ht="16" x14ac:dyDescent="0.2">
      <c r="A64" s="7"/>
      <c r="B64" s="6"/>
      <c r="C64" s="6"/>
      <c r="D64" s="6"/>
      <c r="E64" s="5"/>
      <c r="F64" s="5"/>
      <c r="G64" s="5"/>
      <c r="H64" s="5"/>
      <c r="I64" s="5"/>
      <c r="J64" s="5"/>
      <c r="K64" s="5"/>
      <c r="L64" s="5"/>
      <c r="M64" s="5"/>
      <c r="N64" s="6"/>
    </row>
    <row r="65" spans="1:14" ht="16" x14ac:dyDescent="0.2">
      <c r="A65" s="7"/>
      <c r="B65" s="6"/>
      <c r="C65" s="6"/>
      <c r="D65" s="6"/>
      <c r="E65" s="5"/>
      <c r="F65" s="5"/>
      <c r="G65" s="5"/>
      <c r="H65" s="5"/>
      <c r="I65" s="5"/>
      <c r="J65" s="5"/>
      <c r="K65" s="5"/>
      <c r="L65" s="5"/>
      <c r="M65" s="5"/>
      <c r="N65" s="6"/>
    </row>
    <row r="66" spans="1:14" ht="16" x14ac:dyDescent="0.2">
      <c r="A66" s="7"/>
      <c r="B66" s="6"/>
      <c r="C66" s="6"/>
      <c r="D66" s="6"/>
      <c r="E66" s="5"/>
      <c r="F66" s="5"/>
      <c r="G66" s="5"/>
      <c r="H66" s="5"/>
      <c r="I66" s="5"/>
      <c r="J66" s="5"/>
      <c r="K66" s="5"/>
      <c r="L66" s="5"/>
      <c r="M66" s="5"/>
      <c r="N66" s="6"/>
    </row>
    <row r="67" spans="1:14" ht="16" x14ac:dyDescent="0.2">
      <c r="A67" s="7"/>
      <c r="B67" s="6"/>
      <c r="C67" s="6"/>
      <c r="D67" s="6"/>
      <c r="E67" s="5"/>
      <c r="F67" s="5"/>
      <c r="G67" s="5"/>
      <c r="H67" s="5"/>
      <c r="I67" s="5"/>
      <c r="J67" s="5"/>
      <c r="K67" s="5"/>
      <c r="L67" s="5"/>
      <c r="M67" s="5"/>
      <c r="N67" s="6"/>
    </row>
    <row r="68" spans="1:14" ht="16" x14ac:dyDescent="0.2">
      <c r="A68" s="7"/>
      <c r="B68" s="6"/>
      <c r="C68" s="6"/>
      <c r="D68" s="6"/>
      <c r="E68" s="5"/>
      <c r="F68" s="5"/>
      <c r="G68" s="5"/>
      <c r="H68" s="5"/>
      <c r="I68" s="5"/>
      <c r="J68" s="5"/>
      <c r="K68" s="5"/>
      <c r="L68" s="5"/>
      <c r="M68" s="5"/>
      <c r="N68" s="6"/>
    </row>
    <row r="69" spans="1:14" ht="16" x14ac:dyDescent="0.2">
      <c r="A69" s="2"/>
      <c r="B69" s="6"/>
      <c r="C69" s="6"/>
      <c r="D69" s="6"/>
      <c r="E69" s="5"/>
      <c r="F69" s="5"/>
      <c r="G69" s="5"/>
      <c r="H69" s="5"/>
      <c r="I69" s="5"/>
      <c r="J69" s="5"/>
      <c r="K69" s="5"/>
      <c r="L69" s="5"/>
      <c r="M69" s="5"/>
      <c r="N69" s="6"/>
    </row>
    <row r="70" spans="1:14" ht="16" x14ac:dyDescent="0.2">
      <c r="A70" s="7"/>
      <c r="B70" s="6"/>
      <c r="C70" s="6"/>
      <c r="D70" s="6"/>
      <c r="E70" s="5"/>
      <c r="F70" s="5"/>
      <c r="G70" s="5"/>
      <c r="H70" s="5"/>
      <c r="I70" s="5"/>
      <c r="J70" s="5"/>
      <c r="K70" s="5"/>
      <c r="L70" s="5"/>
      <c r="M70" s="5"/>
      <c r="N70" s="6"/>
    </row>
    <row r="71" spans="1:14" ht="16" x14ac:dyDescent="0.2">
      <c r="A71" s="7"/>
      <c r="B71" s="6"/>
      <c r="C71" s="6"/>
      <c r="D71" s="6"/>
      <c r="E71" s="5"/>
      <c r="F71" s="5"/>
      <c r="G71" s="5"/>
      <c r="H71" s="5"/>
      <c r="I71" s="5"/>
      <c r="J71" s="5"/>
      <c r="K71" s="5"/>
      <c r="L71" s="5"/>
      <c r="M71" s="5"/>
      <c r="N71" s="6"/>
    </row>
    <row r="72" spans="1:14" ht="16" x14ac:dyDescent="0.2">
      <c r="A72" s="3"/>
      <c r="B72" s="10"/>
      <c r="C72" s="10"/>
      <c r="D72" s="10"/>
      <c r="E72" s="11"/>
      <c r="F72" s="12"/>
      <c r="G72" s="11"/>
      <c r="H72" s="12"/>
      <c r="I72" s="11"/>
      <c r="J72" s="12"/>
      <c r="K72" s="11"/>
      <c r="L72" s="12"/>
      <c r="M72" s="11"/>
      <c r="N72" s="6"/>
    </row>
    <row r="73" spans="1:14" ht="16" x14ac:dyDescent="0.2">
      <c r="A73" s="3"/>
      <c r="B73" s="10"/>
      <c r="C73" s="10"/>
      <c r="D73" s="10"/>
      <c r="E73" s="12"/>
      <c r="F73" s="12"/>
      <c r="G73" s="12"/>
      <c r="H73" s="12"/>
      <c r="I73" s="12"/>
      <c r="J73" s="12"/>
      <c r="K73" s="12"/>
      <c r="L73" s="12"/>
      <c r="M73" s="12"/>
      <c r="N73" s="6"/>
    </row>
    <row r="74" spans="1:14" ht="16" x14ac:dyDescent="0.2">
      <c r="A74" s="2"/>
      <c r="B74" s="10"/>
      <c r="C74" s="10"/>
      <c r="D74" s="10"/>
      <c r="E74" s="12"/>
      <c r="F74" s="12"/>
      <c r="G74" s="12"/>
      <c r="H74" s="12"/>
      <c r="I74" s="12"/>
      <c r="J74" s="12"/>
      <c r="K74" s="12"/>
      <c r="L74" s="12"/>
      <c r="M74" s="12"/>
      <c r="N74" s="6"/>
    </row>
    <row r="75" spans="1:14" ht="16" x14ac:dyDescent="0.2">
      <c r="A75" s="3"/>
      <c r="B75" s="10"/>
      <c r="C75" s="10"/>
      <c r="D75" s="10"/>
      <c r="E75" s="12"/>
      <c r="F75" s="12"/>
      <c r="G75" s="12"/>
      <c r="H75" s="12"/>
      <c r="I75" s="12"/>
      <c r="J75" s="12"/>
      <c r="K75" s="12"/>
      <c r="L75" s="12"/>
      <c r="M75" s="12"/>
      <c r="N75" s="6"/>
    </row>
    <row r="76" spans="1:14" ht="16" x14ac:dyDescent="0.2">
      <c r="A76" s="2"/>
      <c r="B76" s="10"/>
      <c r="C76" s="10"/>
      <c r="D76" s="10"/>
      <c r="E76" s="12"/>
      <c r="F76" s="12"/>
      <c r="G76" s="12"/>
      <c r="H76" s="12"/>
      <c r="I76" s="12"/>
      <c r="J76" s="12"/>
      <c r="K76" s="12"/>
      <c r="L76" s="12"/>
      <c r="M76" s="12"/>
      <c r="N76" s="6"/>
    </row>
    <row r="77" spans="1:14" ht="16" x14ac:dyDescent="0.2">
      <c r="A77" s="2"/>
      <c r="B77" s="10"/>
      <c r="C77" s="10"/>
      <c r="D77" s="10"/>
      <c r="E77" s="12"/>
      <c r="F77" s="12"/>
      <c r="G77" s="12"/>
      <c r="H77" s="12"/>
      <c r="I77" s="12"/>
      <c r="J77" s="12"/>
      <c r="K77" s="12"/>
      <c r="L77" s="12"/>
      <c r="M77" s="12"/>
      <c r="N77" s="6"/>
    </row>
    <row r="78" spans="1:14" ht="16" x14ac:dyDescent="0.2">
      <c r="A78" s="2"/>
      <c r="B78" s="10"/>
      <c r="C78" s="10"/>
      <c r="D78" s="10"/>
      <c r="E78" s="12"/>
      <c r="F78" s="12"/>
      <c r="G78" s="12"/>
      <c r="H78" s="12"/>
      <c r="I78" s="12"/>
      <c r="J78" s="12"/>
      <c r="K78" s="12"/>
      <c r="L78" s="12"/>
      <c r="M78" s="12"/>
      <c r="N78" s="6"/>
    </row>
    <row r="79" spans="1:14" ht="16" x14ac:dyDescent="0.2">
      <c r="A79" s="2"/>
      <c r="B79" s="10"/>
      <c r="C79" s="10"/>
      <c r="D79" s="10"/>
      <c r="E79" s="12"/>
      <c r="F79" s="12"/>
      <c r="G79" s="12"/>
      <c r="H79" s="12"/>
      <c r="I79" s="12"/>
      <c r="J79" s="12"/>
      <c r="K79" s="12"/>
      <c r="L79" s="12"/>
      <c r="M79" s="12"/>
      <c r="N79" s="6"/>
    </row>
    <row r="80" spans="1:14" ht="16" x14ac:dyDescent="0.2">
      <c r="A80" s="3"/>
      <c r="B80" s="13"/>
      <c r="C80" s="13"/>
      <c r="D80" s="13"/>
      <c r="E80" s="14"/>
      <c r="F80" s="14"/>
      <c r="G80" s="14"/>
      <c r="H80" s="14"/>
      <c r="I80" s="14"/>
      <c r="J80" s="14"/>
      <c r="K80" s="14"/>
      <c r="L80" s="14"/>
      <c r="M80" s="14"/>
      <c r="N80" s="6"/>
    </row>
    <row r="81" spans="1:14" ht="16" x14ac:dyDescent="0.2">
      <c r="A81" s="2"/>
      <c r="B81" s="10"/>
      <c r="C81" s="10"/>
      <c r="D81" s="10"/>
      <c r="E81" s="12"/>
      <c r="F81" s="12"/>
      <c r="G81" s="12"/>
      <c r="H81" s="12"/>
      <c r="I81" s="12"/>
      <c r="J81" s="12"/>
      <c r="K81" s="12"/>
      <c r="L81" s="12"/>
      <c r="M81" s="12"/>
      <c r="N81" s="6"/>
    </row>
    <row r="82" spans="1:14" ht="16" x14ac:dyDescent="0.2">
      <c r="A82" s="3"/>
      <c r="B82" s="10"/>
      <c r="C82" s="10"/>
      <c r="D82" s="10"/>
      <c r="E82" s="11"/>
      <c r="F82" s="12"/>
      <c r="G82" s="11"/>
      <c r="H82" s="12"/>
      <c r="I82" s="11"/>
      <c r="J82" s="12"/>
      <c r="K82" s="11"/>
      <c r="L82" s="12"/>
      <c r="M82" s="11"/>
      <c r="N82" s="6"/>
    </row>
    <row r="83" spans="1:14" ht="16" x14ac:dyDescent="0.2">
      <c r="A83" s="2"/>
      <c r="B83" s="10"/>
      <c r="C83" s="10"/>
      <c r="D83" s="10"/>
      <c r="E83" s="12"/>
      <c r="F83" s="12"/>
      <c r="G83" s="12"/>
      <c r="H83" s="12"/>
      <c r="I83" s="12"/>
      <c r="J83" s="12"/>
      <c r="K83" s="12"/>
      <c r="L83" s="12"/>
      <c r="M83" s="12"/>
      <c r="N83" s="6"/>
    </row>
    <row r="84" spans="1:14" ht="16" x14ac:dyDescent="0.2">
      <c r="A84" s="3"/>
      <c r="B84" s="10"/>
      <c r="C84" s="10"/>
      <c r="D84" s="10"/>
      <c r="E84" s="11"/>
      <c r="F84" s="12"/>
      <c r="G84" s="11"/>
      <c r="H84" s="12"/>
      <c r="I84" s="11"/>
      <c r="J84" s="12"/>
      <c r="K84" s="11"/>
      <c r="L84" s="12"/>
      <c r="M84" s="11"/>
      <c r="N84" s="6"/>
    </row>
    <row r="85" spans="1:14" ht="16" x14ac:dyDescent="0.2">
      <c r="A85" s="3"/>
      <c r="B85" s="10"/>
      <c r="C85" s="10"/>
      <c r="D85" s="10"/>
      <c r="E85" s="12"/>
      <c r="F85" s="12"/>
      <c r="G85" s="12"/>
      <c r="H85" s="12"/>
      <c r="I85" s="12"/>
      <c r="J85" s="12"/>
      <c r="K85" s="12"/>
      <c r="L85" s="12"/>
      <c r="M85" s="12"/>
      <c r="N85" s="6"/>
    </row>
    <row r="86" spans="1:14" ht="16" x14ac:dyDescent="0.2">
      <c r="A86" s="2"/>
      <c r="B86" s="10"/>
      <c r="C86" s="10"/>
      <c r="D86" s="10"/>
      <c r="E86" s="12"/>
      <c r="F86" s="12"/>
      <c r="G86" s="12"/>
      <c r="H86" s="12"/>
      <c r="I86" s="12"/>
      <c r="J86" s="12"/>
      <c r="K86" s="12"/>
      <c r="L86" s="12"/>
      <c r="M86" s="12"/>
      <c r="N86" s="6"/>
    </row>
    <row r="87" spans="1:14" ht="16" x14ac:dyDescent="0.2">
      <c r="A87" s="15"/>
      <c r="B87" s="10"/>
      <c r="C87" s="10"/>
      <c r="D87" s="10"/>
      <c r="E87" s="12"/>
      <c r="F87" s="12"/>
      <c r="G87" s="12"/>
      <c r="H87" s="12"/>
      <c r="I87" s="12"/>
      <c r="J87" s="12"/>
      <c r="K87" s="12"/>
      <c r="L87" s="12"/>
      <c r="M87" s="12"/>
      <c r="N87" s="6"/>
    </row>
    <row r="88" spans="1:14" ht="16" x14ac:dyDescent="0.2">
      <c r="A88" s="2"/>
      <c r="B88" s="10"/>
      <c r="C88" s="10"/>
      <c r="D88" s="10"/>
      <c r="E88" s="12"/>
      <c r="F88" s="12"/>
      <c r="G88" s="12"/>
      <c r="H88" s="12"/>
      <c r="I88" s="12"/>
      <c r="J88" s="12"/>
      <c r="K88" s="12"/>
      <c r="L88" s="12"/>
      <c r="M88" s="12"/>
      <c r="N88" s="6"/>
    </row>
    <row r="89" spans="1:14" ht="16" x14ac:dyDescent="0.2">
      <c r="A89" s="16"/>
      <c r="B89" s="10"/>
      <c r="C89" s="10"/>
      <c r="D89" s="10"/>
      <c r="E89" s="12"/>
      <c r="F89" s="12"/>
      <c r="G89" s="12"/>
      <c r="H89" s="12"/>
      <c r="I89" s="12"/>
      <c r="J89" s="12"/>
      <c r="K89" s="12"/>
      <c r="L89" s="12"/>
      <c r="M89" s="12"/>
      <c r="N89" s="6"/>
    </row>
    <row r="90" spans="1:14" ht="16" x14ac:dyDescent="0.2">
      <c r="A90" s="2"/>
      <c r="B90" s="10"/>
      <c r="C90" s="10"/>
      <c r="D90" s="10"/>
      <c r="E90" s="12"/>
      <c r="F90" s="12"/>
      <c r="G90" s="12"/>
      <c r="H90" s="12"/>
      <c r="I90" s="12"/>
      <c r="J90" s="12"/>
      <c r="K90" s="12"/>
      <c r="L90" s="12"/>
      <c r="M90" s="12"/>
      <c r="N90" s="6"/>
    </row>
    <row r="91" spans="1:14" ht="16" x14ac:dyDescent="0.2">
      <c r="A91" s="2"/>
      <c r="B91" s="10"/>
      <c r="C91" s="10"/>
      <c r="D91" s="10"/>
      <c r="E91" s="12"/>
      <c r="F91" s="12"/>
      <c r="G91" s="12"/>
      <c r="H91" s="12"/>
      <c r="I91" s="12"/>
      <c r="J91" s="12"/>
      <c r="K91" s="12"/>
      <c r="L91" s="12"/>
      <c r="M91" s="12"/>
      <c r="N91" s="6"/>
    </row>
    <row r="92" spans="1:14" ht="16" x14ac:dyDescent="0.2">
      <c r="A92" s="3"/>
      <c r="B92" s="10"/>
      <c r="C92" s="10"/>
      <c r="D92" s="10"/>
      <c r="E92" s="11"/>
      <c r="F92" s="12"/>
      <c r="G92" s="11"/>
      <c r="H92" s="12"/>
      <c r="I92" s="11"/>
      <c r="J92" s="12"/>
      <c r="K92" s="11"/>
      <c r="L92" s="12"/>
      <c r="M92" s="11"/>
      <c r="N92" s="6"/>
    </row>
    <row r="93" spans="1:14" ht="16" x14ac:dyDescent="0.2">
      <c r="A93" s="2"/>
      <c r="B93" s="10"/>
      <c r="C93" s="10"/>
      <c r="D93" s="10"/>
      <c r="E93" s="12"/>
      <c r="F93" s="12"/>
      <c r="G93" s="12"/>
      <c r="H93" s="12"/>
      <c r="I93" s="12"/>
      <c r="J93" s="12"/>
      <c r="K93" s="12"/>
      <c r="L93" s="12"/>
      <c r="M93" s="12"/>
      <c r="N93" s="6"/>
    </row>
    <row r="94" spans="1:14" ht="16" x14ac:dyDescent="0.2">
      <c r="A94" s="3"/>
      <c r="B94" s="10"/>
      <c r="C94" s="10"/>
      <c r="D94" s="10"/>
      <c r="E94" s="11"/>
      <c r="F94" s="12"/>
      <c r="G94" s="11"/>
      <c r="H94" s="12"/>
      <c r="I94" s="11"/>
      <c r="J94" s="12"/>
      <c r="K94" s="11"/>
      <c r="L94" s="12"/>
      <c r="M94" s="11"/>
      <c r="N94" s="6"/>
    </row>
    <row r="95" spans="1:14" ht="16" x14ac:dyDescent="0.2">
      <c r="A95" s="2"/>
      <c r="B95" s="10"/>
      <c r="C95" s="10"/>
      <c r="D95" s="10"/>
      <c r="E95" s="10"/>
      <c r="F95" s="10"/>
      <c r="G95" s="10"/>
      <c r="H95" s="10"/>
      <c r="I95" s="10"/>
      <c r="J95" s="10"/>
      <c r="K95" s="10"/>
      <c r="L95" s="10"/>
      <c r="M95" s="10"/>
      <c r="N95" s="6"/>
    </row>
    <row r="96" spans="1:14" ht="16" x14ac:dyDescent="0.2">
      <c r="A96" s="8"/>
      <c r="B96" s="6"/>
      <c r="C96" s="6"/>
      <c r="D96" s="6"/>
      <c r="E96" s="6"/>
      <c r="F96" s="6"/>
      <c r="G96" s="6"/>
      <c r="H96" s="6"/>
      <c r="I96" s="6"/>
      <c r="J96" s="6"/>
      <c r="K96" s="6"/>
      <c r="L96" s="6"/>
      <c r="M96" s="6"/>
      <c r="N96" s="6"/>
    </row>
    <row r="97" spans="1:14" ht="16" x14ac:dyDescent="0.2">
      <c r="A97" s="9"/>
      <c r="B97" s="6"/>
      <c r="C97" s="6"/>
      <c r="D97" s="6"/>
      <c r="E97" s="6"/>
      <c r="F97" s="6"/>
      <c r="G97" s="6"/>
      <c r="H97" s="6"/>
      <c r="I97" s="6"/>
      <c r="J97" s="6"/>
      <c r="K97" s="6"/>
      <c r="L97" s="6"/>
      <c r="M97" s="6"/>
      <c r="N97" s="6"/>
    </row>
    <row r="98" spans="1:14" ht="16" x14ac:dyDescent="0.2">
      <c r="A98" s="9"/>
      <c r="B98" s="6"/>
      <c r="C98" s="6"/>
      <c r="D98" s="6"/>
      <c r="E98" s="6"/>
      <c r="F98" s="6"/>
      <c r="G98" s="6"/>
      <c r="H98" s="6"/>
      <c r="I98" s="6"/>
      <c r="J98" s="6"/>
      <c r="K98" s="6"/>
      <c r="L98" s="6"/>
      <c r="M98" s="6"/>
      <c r="N98" s="6"/>
    </row>
    <row r="99" spans="1:14" ht="16" x14ac:dyDescent="0.2">
      <c r="A99" s="9"/>
      <c r="B99" s="6"/>
      <c r="C99" s="6"/>
      <c r="D99" s="6"/>
      <c r="E99" s="6"/>
      <c r="F99" s="6"/>
      <c r="G99" s="6"/>
      <c r="H99" s="6"/>
      <c r="I99" s="6"/>
      <c r="J99" s="6"/>
      <c r="K99" s="6"/>
      <c r="L99" s="6"/>
      <c r="M99" s="6"/>
      <c r="N99" s="6"/>
    </row>
    <row r="100" spans="1:14" ht="16" x14ac:dyDescent="0.2">
      <c r="A100" s="7"/>
      <c r="B100" s="6"/>
      <c r="C100" s="6"/>
      <c r="D100" s="6"/>
      <c r="E100" s="6"/>
      <c r="F100" s="6"/>
      <c r="G100" s="6"/>
      <c r="H100" s="6"/>
      <c r="I100" s="6"/>
      <c r="J100" s="6"/>
      <c r="K100" s="6"/>
      <c r="L100" s="6"/>
      <c r="M100" s="6"/>
      <c r="N100" s="6"/>
    </row>
    <row r="101" spans="1:14" ht="16" x14ac:dyDescent="0.2">
      <c r="A101" s="7"/>
      <c r="B101" s="6"/>
      <c r="C101" s="6"/>
      <c r="D101" s="6"/>
      <c r="E101" s="6"/>
      <c r="F101" s="6"/>
      <c r="G101" s="6"/>
      <c r="H101" s="6"/>
      <c r="I101" s="6"/>
      <c r="J101" s="6"/>
      <c r="K101" s="6"/>
      <c r="L101" s="6"/>
      <c r="M101" s="6"/>
      <c r="N101" s="6"/>
    </row>
    <row r="102" spans="1:14" ht="16" x14ac:dyDescent="0.2">
      <c r="A102" s="7"/>
      <c r="B102" s="6"/>
      <c r="C102" s="6"/>
      <c r="D102" s="6"/>
      <c r="E102" s="6"/>
      <c r="F102" s="6"/>
      <c r="G102" s="6"/>
      <c r="H102" s="6"/>
      <c r="I102" s="6"/>
      <c r="J102" s="6"/>
      <c r="K102" s="6"/>
      <c r="L102" s="6"/>
      <c r="M102" s="6"/>
      <c r="N102" s="6"/>
    </row>
    <row r="103" spans="1:14" ht="16" x14ac:dyDescent="0.2">
      <c r="A103" s="1"/>
      <c r="E103" s="6"/>
      <c r="F103" s="6"/>
      <c r="G103" s="6"/>
      <c r="H103" s="6"/>
      <c r="I103" s="6"/>
      <c r="J103" s="6"/>
      <c r="K103" s="6"/>
      <c r="L103" s="6"/>
      <c r="M103" s="6"/>
    </row>
    <row r="104" spans="1:14" ht="16" x14ac:dyDescent="0.2">
      <c r="A104" s="1"/>
      <c r="E104" s="6"/>
      <c r="F104" s="6"/>
      <c r="G104" s="6"/>
      <c r="H104" s="6"/>
      <c r="I104" s="6"/>
      <c r="J104" s="6"/>
      <c r="K104" s="6"/>
      <c r="L104" s="6"/>
      <c r="M104" s="6"/>
    </row>
    <row r="105" spans="1:14" ht="16" x14ac:dyDescent="0.2">
      <c r="A105" s="1"/>
      <c r="E105" s="6"/>
      <c r="F105" s="6"/>
      <c r="G105" s="6"/>
      <c r="H105" s="6"/>
      <c r="I105" s="6"/>
      <c r="J105" s="6"/>
      <c r="K105" s="6"/>
      <c r="L105" s="6"/>
      <c r="M105" s="6"/>
    </row>
    <row r="106" spans="1:14" ht="16" x14ac:dyDescent="0.2">
      <c r="A106" s="1"/>
      <c r="E106" s="6"/>
      <c r="F106" s="6"/>
      <c r="G106" s="6"/>
      <c r="H106" s="6"/>
      <c r="I106" s="6"/>
      <c r="J106" s="6"/>
      <c r="K106" s="6"/>
      <c r="L106" s="6"/>
      <c r="M106" s="6"/>
    </row>
    <row r="107" spans="1:14" ht="16" x14ac:dyDescent="0.2">
      <c r="A107" s="1"/>
      <c r="E107" s="6"/>
      <c r="F107" s="6"/>
      <c r="G107" s="6"/>
      <c r="H107" s="6"/>
      <c r="I107" s="6"/>
      <c r="J107" s="6"/>
      <c r="K107" s="6"/>
      <c r="L107" s="6"/>
      <c r="M107" s="6"/>
    </row>
    <row r="108" spans="1:14" ht="16" x14ac:dyDescent="0.2">
      <c r="A108" s="1"/>
      <c r="E108" s="6"/>
      <c r="F108" s="6"/>
      <c r="G108" s="6"/>
      <c r="H108" s="6"/>
      <c r="I108" s="6"/>
      <c r="J108" s="6"/>
      <c r="K108" s="6"/>
      <c r="L108" s="6"/>
      <c r="M108" s="6"/>
    </row>
    <row r="109" spans="1:14" ht="16" x14ac:dyDescent="0.2">
      <c r="A109" s="1"/>
      <c r="E109" s="6"/>
      <c r="F109" s="6"/>
      <c r="G109" s="6"/>
      <c r="H109" s="6"/>
      <c r="I109" s="6"/>
      <c r="J109" s="6"/>
      <c r="K109" s="6"/>
      <c r="L109" s="6"/>
      <c r="M109" s="6"/>
    </row>
  </sheetData>
  <sheetProtection sheet="1" objects="1" scenarios="1" selectLockedCells="1"/>
  <mergeCells count="1">
    <mergeCell ref="A50:M50"/>
  </mergeCells>
  <phoneticPr fontId="0" type="noConversion"/>
  <pageMargins left="0.5" right="0.5" top="0.25" bottom="0.25" header="0.5" footer="0.5"/>
  <pageSetup scale="61" orientation="landscape" horizontalDpi="4294967293"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Welcome</vt:lpstr>
      <vt:lpstr>Basic Costs</vt:lpstr>
      <vt:lpstr>Potential Savings</vt:lpstr>
      <vt:lpstr>Detailed Costs</vt:lpstr>
      <vt:lpstr>Detailed Potential Savings</vt:lpstr>
    </vt:vector>
  </TitlesOfParts>
  <Company>none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Orourke</dc:creator>
  <cp:lastModifiedBy>Microsoft Office User</cp:lastModifiedBy>
  <cp:lastPrinted>2016-11-15T02:46:11Z</cp:lastPrinted>
  <dcterms:created xsi:type="dcterms:W3CDTF">2004-01-29T13:36:09Z</dcterms:created>
  <dcterms:modified xsi:type="dcterms:W3CDTF">2018-01-31T12:56:07Z</dcterms:modified>
</cp:coreProperties>
</file>